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9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C18" i="1" l="1"/>
  <c r="DD18" i="1" s="1"/>
  <c r="DE18" i="1" l="1"/>
  <c r="DC28" i="1"/>
  <c r="DF18" i="1" l="1"/>
  <c r="DG18" i="1" s="1"/>
  <c r="DD28" i="1"/>
  <c r="DC4" i="1"/>
  <c r="DC5" i="1"/>
  <c r="DC6" i="1"/>
  <c r="DC7" i="1"/>
  <c r="DC8" i="1"/>
  <c r="DC9" i="1"/>
  <c r="DC10" i="1"/>
  <c r="DC11" i="1"/>
  <c r="DC12" i="1"/>
  <c r="DD12" i="1" s="1"/>
  <c r="DC13" i="1"/>
  <c r="DC14" i="1"/>
  <c r="DC15" i="1"/>
  <c r="DC16" i="1"/>
  <c r="DC17" i="1"/>
  <c r="DC19" i="1"/>
  <c r="DC20" i="1"/>
  <c r="DC21" i="1"/>
  <c r="DC22" i="1"/>
  <c r="DC23" i="1"/>
  <c r="DC24" i="1"/>
  <c r="DC25" i="1"/>
  <c r="DC26" i="1"/>
  <c r="DC27" i="1"/>
  <c r="DC29" i="1"/>
  <c r="DH18" i="1" l="1"/>
  <c r="DE28" i="1"/>
  <c r="DF28" i="1" s="1"/>
  <c r="DD27" i="1"/>
  <c r="DE27" i="1" s="1"/>
  <c r="DD14" i="1"/>
  <c r="DE14" i="1" s="1"/>
  <c r="DF14" i="1" s="1"/>
  <c r="DD6" i="1"/>
  <c r="DE6" i="1" s="1"/>
  <c r="DD25" i="1"/>
  <c r="DE25" i="1" s="1"/>
  <c r="DF25" i="1" s="1"/>
  <c r="DD21" i="1"/>
  <c r="DE21" i="1" s="1"/>
  <c r="DD16" i="1"/>
  <c r="DD8" i="1"/>
  <c r="DE8" i="1" s="1"/>
  <c r="DF8" i="1" s="1"/>
  <c r="DD4" i="1"/>
  <c r="DE4" i="1" s="1"/>
  <c r="DF4" i="1" s="1"/>
  <c r="DD29" i="1"/>
  <c r="DE29" i="1" s="1"/>
  <c r="DD15" i="1"/>
  <c r="DE15" i="1" s="1"/>
  <c r="DD7" i="1"/>
  <c r="DD26" i="1"/>
  <c r="DE26" i="1" s="1"/>
  <c r="DD22" i="1"/>
  <c r="DE22" i="1" s="1"/>
  <c r="DD17" i="1"/>
  <c r="DD13" i="1"/>
  <c r="DE13" i="1" s="1"/>
  <c r="DF13" i="1" s="1"/>
  <c r="DD9" i="1"/>
  <c r="DD5" i="1"/>
  <c r="DE5" i="1" s="1"/>
  <c r="DD20" i="1"/>
  <c r="DD11" i="1"/>
  <c r="DD19" i="1"/>
  <c r="DD10" i="1"/>
  <c r="DE10" i="1" s="1"/>
  <c r="DD24" i="1"/>
  <c r="DE12" i="1"/>
  <c r="DD23" i="1"/>
  <c r="DG28" i="1" l="1"/>
  <c r="DH28" i="1" s="1"/>
  <c r="DF12" i="1"/>
  <c r="DG12" i="1" s="1"/>
  <c r="DF21" i="1"/>
  <c r="DF15" i="1"/>
  <c r="DG15" i="1" s="1"/>
  <c r="DF6" i="1"/>
  <c r="DG25" i="1"/>
  <c r="DH25" i="1" s="1"/>
  <c r="DF22" i="1"/>
  <c r="DG22" i="1" s="1"/>
  <c r="DH22" i="1" s="1"/>
  <c r="DE24" i="1"/>
  <c r="DF5" i="1"/>
  <c r="DG5" i="1" s="1"/>
  <c r="DE9" i="1"/>
  <c r="DE7" i="1"/>
  <c r="DG4" i="1"/>
  <c r="DF26" i="1"/>
  <c r="DE16" i="1"/>
  <c r="DF27" i="1"/>
  <c r="DG27" i="1" s="1"/>
  <c r="DE17" i="1"/>
  <c r="DF29" i="1"/>
  <c r="DG29" i="1" s="1"/>
  <c r="DH29" i="1" s="1"/>
  <c r="DG13" i="1"/>
  <c r="DH13" i="1" s="1"/>
  <c r="DG8" i="1"/>
  <c r="DG14" i="1"/>
  <c r="DF10" i="1"/>
  <c r="DE11" i="1"/>
  <c r="DE19" i="1"/>
  <c r="DF19" i="1" s="1"/>
  <c r="DE20" i="1"/>
  <c r="DE23" i="1"/>
  <c r="DI28" i="1" l="1"/>
  <c r="DJ28" i="1" s="1"/>
  <c r="DH15" i="1"/>
  <c r="DI15" i="1" s="1"/>
  <c r="DG6" i="1"/>
  <c r="DH6" i="1" s="1"/>
  <c r="DI6" i="1" s="1"/>
  <c r="DG10" i="1"/>
  <c r="DH12" i="1"/>
  <c r="DI12" i="1" s="1"/>
  <c r="DI22" i="1"/>
  <c r="DJ22" i="1" s="1"/>
  <c r="DF23" i="1"/>
  <c r="DF11" i="1"/>
  <c r="DG11" i="1" s="1"/>
  <c r="DF16" i="1"/>
  <c r="DF20" i="1"/>
  <c r="DI13" i="1"/>
  <c r="DF17" i="1"/>
  <c r="DG26" i="1"/>
  <c r="DH26" i="1" s="1"/>
  <c r="DI26" i="1" s="1"/>
  <c r="DF24" i="1"/>
  <c r="DG24" i="1" s="1"/>
  <c r="DH27" i="1"/>
  <c r="DI29" i="1"/>
  <c r="DG19" i="1"/>
  <c r="DH19" i="1" s="1"/>
  <c r="DG21" i="1"/>
  <c r="DF7" i="1"/>
  <c r="DG7" i="1" s="1"/>
  <c r="DF9" i="1"/>
  <c r="DH14" i="1"/>
  <c r="DI25" i="1"/>
  <c r="DH8" i="1"/>
  <c r="DI8" i="1" s="1"/>
  <c r="DH4" i="1"/>
  <c r="DH5" i="1"/>
  <c r="DK28" i="1" l="1"/>
  <c r="DJ15" i="1"/>
  <c r="DK15" i="1" s="1"/>
  <c r="DJ6" i="1"/>
  <c r="DK6" i="1" s="1"/>
  <c r="DJ12" i="1"/>
  <c r="DK12" i="1" s="1"/>
  <c r="DJ13" i="1"/>
  <c r="DK13" i="1" s="1"/>
  <c r="DK22" i="1"/>
  <c r="DH24" i="1"/>
  <c r="DI14" i="1"/>
  <c r="DI19" i="1"/>
  <c r="DJ19" i="1" s="1"/>
  <c r="DJ26" i="1"/>
  <c r="DJ29" i="1"/>
  <c r="DK29" i="1" s="1"/>
  <c r="DH10" i="1"/>
  <c r="DJ8" i="1"/>
  <c r="DG16" i="1"/>
  <c r="DI5" i="1"/>
  <c r="DJ5" i="1" s="1"/>
  <c r="DJ25" i="1"/>
  <c r="DG9" i="1"/>
  <c r="DH7" i="1"/>
  <c r="DI7" i="1" s="1"/>
  <c r="DH21" i="1"/>
  <c r="DI4" i="1"/>
  <c r="DJ4" i="1" s="1"/>
  <c r="DI27" i="1"/>
  <c r="DG17" i="1"/>
  <c r="DG20" i="1"/>
  <c r="DH11" i="1"/>
  <c r="DG23" i="1"/>
  <c r="DH23" i="1" s="1"/>
  <c r="DL28" i="1" l="1"/>
  <c r="DM28" i="1" s="1"/>
  <c r="DJ14" i="1"/>
  <c r="DK14" i="1" s="1"/>
  <c r="DK26" i="1"/>
  <c r="DL13" i="1"/>
  <c r="DL29" i="1"/>
  <c r="DM29" i="1" s="1"/>
  <c r="DN29" i="1" s="1"/>
  <c r="DJ27" i="1"/>
  <c r="DI21" i="1"/>
  <c r="DI11" i="1"/>
  <c r="DJ11" i="1" s="1"/>
  <c r="DK11" i="1" s="1"/>
  <c r="DK4" i="1"/>
  <c r="DL4" i="1" s="1"/>
  <c r="DI10" i="1"/>
  <c r="DJ10" i="1" s="1"/>
  <c r="DL6" i="1"/>
  <c r="DK8" i="1"/>
  <c r="DL8" i="1" s="1"/>
  <c r="DH20" i="1"/>
  <c r="DK25" i="1"/>
  <c r="DI23" i="1"/>
  <c r="DJ23" i="1" s="1"/>
  <c r="DL22" i="1"/>
  <c r="DJ7" i="1"/>
  <c r="DK5" i="1"/>
  <c r="DL5" i="1" s="1"/>
  <c r="DI24" i="1"/>
  <c r="DH17" i="1"/>
  <c r="DI17" i="1" s="1"/>
  <c r="DL12" i="1"/>
  <c r="DK19" i="1"/>
  <c r="DH9" i="1"/>
  <c r="DH16" i="1"/>
  <c r="DI16" i="1" s="1"/>
  <c r="DJ16" i="1" s="1"/>
  <c r="DL15" i="1"/>
  <c r="DN28" i="1" l="1"/>
  <c r="DO28" i="1" s="1"/>
  <c r="DP28" i="1" s="1"/>
  <c r="DQ28" i="1" s="1"/>
  <c r="DR28" i="1" s="1"/>
  <c r="DS28" i="1" s="1"/>
  <c r="DT28" i="1" s="1"/>
  <c r="DU28" i="1" s="1"/>
  <c r="DV28" i="1" s="1"/>
  <c r="DW28" i="1" s="1"/>
  <c r="DX28" i="1" s="1"/>
  <c r="DL14" i="1"/>
  <c r="DM14" i="1" s="1"/>
  <c r="DN14" i="1" s="1"/>
  <c r="DJ17" i="1"/>
  <c r="DK17" i="1" s="1"/>
  <c r="DM5" i="1"/>
  <c r="DN5" i="1" s="1"/>
  <c r="DO5" i="1" s="1"/>
  <c r="DP5" i="1" s="1"/>
  <c r="DL26" i="1"/>
  <c r="DM26" i="1" s="1"/>
  <c r="DM13" i="1"/>
  <c r="DN13" i="1" s="1"/>
  <c r="DK16" i="1"/>
  <c r="DL16" i="1" s="1"/>
  <c r="DK10" i="1"/>
  <c r="DL10" i="1" s="1"/>
  <c r="DM10" i="1" s="1"/>
  <c r="DN10" i="1" s="1"/>
  <c r="DL25" i="1"/>
  <c r="DL19" i="1"/>
  <c r="DM19" i="1" s="1"/>
  <c r="DN19" i="1" s="1"/>
  <c r="DM22" i="1"/>
  <c r="DN22" i="1" s="1"/>
  <c r="DO22" i="1" s="1"/>
  <c r="DM12" i="1"/>
  <c r="DO29" i="1"/>
  <c r="DP29" i="1" s="1"/>
  <c r="DQ29" i="1" s="1"/>
  <c r="DR29" i="1" s="1"/>
  <c r="DS29" i="1" s="1"/>
  <c r="DJ24" i="1"/>
  <c r="DK24" i="1" s="1"/>
  <c r="DK27" i="1"/>
  <c r="DL27" i="1" s="1"/>
  <c r="DM27" i="1" s="1"/>
  <c r="DN27" i="1" s="1"/>
  <c r="DO27" i="1" s="1"/>
  <c r="DP27" i="1" s="1"/>
  <c r="DQ27" i="1" s="1"/>
  <c r="DR27" i="1" s="1"/>
  <c r="DJ21" i="1"/>
  <c r="DI9" i="1"/>
  <c r="DM8" i="1"/>
  <c r="DK7" i="1"/>
  <c r="DL7" i="1" s="1"/>
  <c r="DK23" i="1"/>
  <c r="DI20" i="1"/>
  <c r="DJ20" i="1" s="1"/>
  <c r="DK20" i="1" s="1"/>
  <c r="DL20" i="1" s="1"/>
  <c r="DM20" i="1" s="1"/>
  <c r="DM4" i="1"/>
  <c r="DN4" i="1" s="1"/>
  <c r="DM6" i="1"/>
  <c r="DN6" i="1" s="1"/>
  <c r="DO6" i="1" s="1"/>
  <c r="DP6" i="1" s="1"/>
  <c r="DQ6" i="1" s="1"/>
  <c r="DR6" i="1" s="1"/>
  <c r="DS6" i="1" s="1"/>
  <c r="DT6" i="1" s="1"/>
  <c r="DU6" i="1" s="1"/>
  <c r="DV6" i="1" s="1"/>
  <c r="DW6" i="1" s="1"/>
  <c r="DX6" i="1" s="1"/>
  <c r="DM15" i="1"/>
  <c r="DL11" i="1"/>
  <c r="DM11" i="1" s="1"/>
  <c r="DN11" i="1" s="1"/>
  <c r="DO11" i="1" s="1"/>
  <c r="DP11" i="1" l="1"/>
  <c r="DQ11" i="1" s="1"/>
  <c r="DR11" i="1" s="1"/>
  <c r="DS11" i="1" s="1"/>
  <c r="DQ5" i="1"/>
  <c r="DM16" i="1"/>
  <c r="DN16" i="1" s="1"/>
  <c r="DO16" i="1" s="1"/>
  <c r="DP16" i="1" s="1"/>
  <c r="DP22" i="1"/>
  <c r="DQ22" i="1" s="1"/>
  <c r="DR22" i="1" s="1"/>
  <c r="DS22" i="1" s="1"/>
  <c r="DT22" i="1" s="1"/>
  <c r="DU22" i="1" s="1"/>
  <c r="DV22" i="1" s="1"/>
  <c r="DW22" i="1" s="1"/>
  <c r="DX22" i="1" s="1"/>
  <c r="DO13" i="1"/>
  <c r="DN26" i="1"/>
  <c r="DO19" i="1"/>
  <c r="DP19" i="1" s="1"/>
  <c r="DQ19" i="1" s="1"/>
  <c r="DR19" i="1" s="1"/>
  <c r="DS19" i="1" s="1"/>
  <c r="DT19" i="1" s="1"/>
  <c r="DU19" i="1" s="1"/>
  <c r="DV19" i="1" s="1"/>
  <c r="DW19" i="1" s="1"/>
  <c r="DX19" i="1" s="1"/>
  <c r="DO4" i="1"/>
  <c r="DP4" i="1" s="1"/>
  <c r="DQ4" i="1" s="1"/>
  <c r="DL23" i="1"/>
  <c r="DM23" i="1" s="1"/>
  <c r="DN23" i="1" s="1"/>
  <c r="DO23" i="1" s="1"/>
  <c r="DP23" i="1" s="1"/>
  <c r="DQ23" i="1" s="1"/>
  <c r="DR23" i="1" s="1"/>
  <c r="DS23" i="1" s="1"/>
  <c r="DT23" i="1" s="1"/>
  <c r="DU23" i="1" s="1"/>
  <c r="DV23" i="1" s="1"/>
  <c r="DW23" i="1" s="1"/>
  <c r="DX23" i="1" s="1"/>
  <c r="DM7" i="1"/>
  <c r="DN7" i="1" s="1"/>
  <c r="DN8" i="1"/>
  <c r="DO8" i="1" s="1"/>
  <c r="DL24" i="1"/>
  <c r="DK21" i="1"/>
  <c r="DN15" i="1"/>
  <c r="DO10" i="1"/>
  <c r="DP10" i="1" s="1"/>
  <c r="DQ10" i="1" s="1"/>
  <c r="DR10" i="1" s="1"/>
  <c r="DS10" i="1" s="1"/>
  <c r="DT10" i="1" s="1"/>
  <c r="DU10" i="1" s="1"/>
  <c r="DV10" i="1" s="1"/>
  <c r="DW10" i="1" s="1"/>
  <c r="DX10" i="1" s="1"/>
  <c r="DS27" i="1"/>
  <c r="DT27" i="1" s="1"/>
  <c r="DU27" i="1" s="1"/>
  <c r="DV27" i="1" s="1"/>
  <c r="DW27" i="1" s="1"/>
  <c r="DX27" i="1" s="1"/>
  <c r="DM25" i="1"/>
  <c r="DN25" i="1" s="1"/>
  <c r="DO25" i="1" s="1"/>
  <c r="DP25" i="1" s="1"/>
  <c r="DQ25" i="1" s="1"/>
  <c r="DR25" i="1" s="1"/>
  <c r="DS25" i="1" s="1"/>
  <c r="DT25" i="1" s="1"/>
  <c r="DU25" i="1" s="1"/>
  <c r="DO14" i="1"/>
  <c r="DP14" i="1" s="1"/>
  <c r="DQ14" i="1" s="1"/>
  <c r="DR14" i="1" s="1"/>
  <c r="DS14" i="1" s="1"/>
  <c r="DT14" i="1" s="1"/>
  <c r="DU14" i="1" s="1"/>
  <c r="DV14" i="1" s="1"/>
  <c r="DW14" i="1" s="1"/>
  <c r="DX14" i="1" s="1"/>
  <c r="DJ9" i="1"/>
  <c r="DN20" i="1"/>
  <c r="DO20" i="1" s="1"/>
  <c r="DP20" i="1" s="1"/>
  <c r="DQ20" i="1" s="1"/>
  <c r="DR20" i="1" s="1"/>
  <c r="DS20" i="1" s="1"/>
  <c r="DT20" i="1" s="1"/>
  <c r="DU20" i="1" s="1"/>
  <c r="DV20" i="1" s="1"/>
  <c r="DW20" i="1" s="1"/>
  <c r="DX20" i="1" s="1"/>
  <c r="DL17" i="1"/>
  <c r="DM17" i="1" s="1"/>
  <c r="DP17" i="1" s="1"/>
  <c r="DQ17" i="1" s="1"/>
  <c r="DT29" i="1"/>
  <c r="DU29" i="1" s="1"/>
  <c r="DV29" i="1" s="1"/>
  <c r="DW29" i="1" s="1"/>
  <c r="DX29" i="1" s="1"/>
  <c r="DN12" i="1"/>
  <c r="DO12" i="1" s="1"/>
  <c r="DP12" i="1" s="1"/>
  <c r="DQ12" i="1" s="1"/>
  <c r="DR12" i="1" s="1"/>
  <c r="DS12" i="1" s="1"/>
  <c r="DT12" i="1" s="1"/>
  <c r="DU12" i="1" s="1"/>
  <c r="DV12" i="1" s="1"/>
  <c r="DW12" i="1" s="1"/>
  <c r="DT11" i="1" l="1"/>
  <c r="DU11" i="1" s="1"/>
  <c r="DV11" i="1" s="1"/>
  <c r="DW11" i="1" s="1"/>
  <c r="DX11" i="1" s="1"/>
  <c r="DO7" i="1"/>
  <c r="DP7" i="1" s="1"/>
  <c r="DQ7" i="1" s="1"/>
  <c r="DR7" i="1" s="1"/>
  <c r="DS7" i="1" s="1"/>
  <c r="DT7" i="1" s="1"/>
  <c r="DU7" i="1" s="1"/>
  <c r="DV7" i="1" s="1"/>
  <c r="DW7" i="1" s="1"/>
  <c r="DX7" i="1" s="1"/>
  <c r="DR5" i="1"/>
  <c r="DV25" i="1"/>
  <c r="DW25" i="1" s="1"/>
  <c r="DX25" i="1" s="1"/>
  <c r="DO26" i="1"/>
  <c r="DP26" i="1" s="1"/>
  <c r="DQ26" i="1" s="1"/>
  <c r="DP13" i="1"/>
  <c r="DQ13" i="1" s="1"/>
  <c r="DR13" i="1" s="1"/>
  <c r="DS13" i="1" s="1"/>
  <c r="DT13" i="1" s="1"/>
  <c r="DU13" i="1" s="1"/>
  <c r="DQ16" i="1"/>
  <c r="DR16" i="1" s="1"/>
  <c r="DS16" i="1" s="1"/>
  <c r="DT16" i="1" s="1"/>
  <c r="DU16" i="1" s="1"/>
  <c r="DV16" i="1" s="1"/>
  <c r="DW16" i="1" s="1"/>
  <c r="DX16" i="1" s="1"/>
  <c r="DR17" i="1"/>
  <c r="DS17" i="1" s="1"/>
  <c r="DT17" i="1" s="1"/>
  <c r="DU17" i="1" s="1"/>
  <c r="DV17" i="1" s="1"/>
  <c r="DW17" i="1" s="1"/>
  <c r="DX17" i="1" s="1"/>
  <c r="DR4" i="1"/>
  <c r="DS4" i="1" s="1"/>
  <c r="DT4" i="1" s="1"/>
  <c r="DU4" i="1" s="1"/>
  <c r="DV4" i="1" s="1"/>
  <c r="DW4" i="1" s="1"/>
  <c r="DX4" i="1" s="1"/>
  <c r="DP8" i="1"/>
  <c r="DQ8" i="1" s="1"/>
  <c r="DR8" i="1" s="1"/>
  <c r="DS8" i="1" s="1"/>
  <c r="DT8" i="1" s="1"/>
  <c r="DU8" i="1" s="1"/>
  <c r="DV8" i="1" s="1"/>
  <c r="DW8" i="1" s="1"/>
  <c r="DX8" i="1" s="1"/>
  <c r="DK9" i="1"/>
  <c r="DL9" i="1" s="1"/>
  <c r="DM9" i="1" s="1"/>
  <c r="DM24" i="1"/>
  <c r="DN24" i="1" s="1"/>
  <c r="DO24" i="1" s="1"/>
  <c r="DO15" i="1"/>
  <c r="DP15" i="1" s="1"/>
  <c r="DQ15" i="1" s="1"/>
  <c r="DR15" i="1" s="1"/>
  <c r="DS15" i="1" s="1"/>
  <c r="DT15" i="1" s="1"/>
  <c r="DU15" i="1" s="1"/>
  <c r="DV15" i="1" s="1"/>
  <c r="DW15" i="1" s="1"/>
  <c r="DL21" i="1"/>
  <c r="DM21" i="1" s="1"/>
  <c r="DN21" i="1" s="1"/>
  <c r="DO21" i="1" s="1"/>
  <c r="DP21" i="1" s="1"/>
  <c r="DQ21" i="1" s="1"/>
  <c r="DR21" i="1" s="1"/>
  <c r="DS21" i="1" s="1"/>
  <c r="DT21" i="1" s="1"/>
  <c r="DU21" i="1" s="1"/>
  <c r="DV21" i="1" s="1"/>
  <c r="DW21" i="1" s="1"/>
  <c r="DX21" i="1" s="1"/>
  <c r="DN9" i="1" l="1"/>
  <c r="DO9" i="1" s="1"/>
  <c r="DP9" i="1" s="1"/>
  <c r="DQ9" i="1" s="1"/>
  <c r="DR9" i="1" s="1"/>
  <c r="DS9" i="1" s="1"/>
  <c r="DT9" i="1" s="1"/>
  <c r="DU9" i="1" s="1"/>
  <c r="DV9" i="1" s="1"/>
  <c r="DW9" i="1" s="1"/>
  <c r="DX9" i="1" s="1"/>
  <c r="DS5" i="1"/>
  <c r="DT5" i="1" s="1"/>
  <c r="DU5" i="1" s="1"/>
  <c r="DV13" i="1"/>
  <c r="DW13" i="1" s="1"/>
  <c r="DR26" i="1"/>
  <c r="DS26" i="1" s="1"/>
  <c r="DT26" i="1" s="1"/>
  <c r="DU26" i="1" s="1"/>
  <c r="DV26" i="1" s="1"/>
  <c r="DW26" i="1" s="1"/>
  <c r="DX26" i="1" s="1"/>
  <c r="DP24" i="1"/>
  <c r="DQ24" i="1" s="1"/>
  <c r="DR24" i="1" s="1"/>
  <c r="DS24" i="1" s="1"/>
  <c r="DT24" i="1" s="1"/>
  <c r="DU24" i="1" s="1"/>
  <c r="DV24" i="1" s="1"/>
  <c r="DW24" i="1" s="1"/>
  <c r="DX24" i="1" s="1"/>
  <c r="DX15" i="1"/>
  <c r="DV5" i="1" l="1"/>
  <c r="DW5" i="1" s="1"/>
  <c r="DX5" i="1" s="1"/>
  <c r="DC3" i="1"/>
  <c r="DD3" i="1" s="1"/>
  <c r="DE3" i="1" l="1"/>
  <c r="DF3" i="1" s="1"/>
  <c r="DG3" i="1" l="1"/>
  <c r="DH3" i="1" l="1"/>
  <c r="DI3" i="1" l="1"/>
  <c r="DJ3" i="1" l="1"/>
  <c r="DK3" i="1" l="1"/>
  <c r="DL3" i="1" l="1"/>
  <c r="DM3" i="1" s="1"/>
  <c r="DN3" i="1" s="1"/>
  <c r="DO3" i="1" s="1"/>
  <c r="DP3" i="1" s="1"/>
  <c r="DQ3" i="1" s="1"/>
  <c r="DR3" i="1" s="1"/>
  <c r="DS3" i="1" l="1"/>
  <c r="DT3" i="1" s="1"/>
  <c r="DU3" i="1" s="1"/>
  <c r="DV3" i="1" s="1"/>
  <c r="DW3" i="1" s="1"/>
  <c r="DX3" i="1" s="1"/>
</calcChain>
</file>

<file path=xl/sharedStrings.xml><?xml version="1.0" encoding="utf-8"?>
<sst xmlns="http://schemas.openxmlformats.org/spreadsheetml/2006/main" count="528" uniqueCount="104">
  <si>
    <t>Русский язык</t>
  </si>
  <si>
    <t>РУС</t>
  </si>
  <si>
    <t>Литература, литчтение</t>
  </si>
  <si>
    <t>ЛИТ</t>
  </si>
  <si>
    <t>2а</t>
  </si>
  <si>
    <t>МАТ</t>
  </si>
  <si>
    <t>Английский язык</t>
  </si>
  <si>
    <t>АНГ</t>
  </si>
  <si>
    <t>2б</t>
  </si>
  <si>
    <t>Окружающий мир</t>
  </si>
  <si>
    <t>ОКР</t>
  </si>
  <si>
    <t>2в</t>
  </si>
  <si>
    <t>Математика</t>
  </si>
  <si>
    <t>ИЗО</t>
  </si>
  <si>
    <t xml:space="preserve">
</t>
  </si>
  <si>
    <t>3а</t>
  </si>
  <si>
    <t>физ-ра</t>
  </si>
  <si>
    <t>ФЗР</t>
  </si>
  <si>
    <t>3б</t>
  </si>
  <si>
    <t>МУЗ</t>
  </si>
  <si>
    <t>3в</t>
  </si>
  <si>
    <t>История</t>
  </si>
  <si>
    <t>ИСТ</t>
  </si>
  <si>
    <t>4а</t>
  </si>
  <si>
    <t>Обществознание</t>
  </si>
  <si>
    <t>ОБЩ</t>
  </si>
  <si>
    <t>4б</t>
  </si>
  <si>
    <t>География</t>
  </si>
  <si>
    <t>ГЕО</t>
  </si>
  <si>
    <t>4в</t>
  </si>
  <si>
    <t>Алгебра</t>
  </si>
  <si>
    <t>АЛГ</t>
  </si>
  <si>
    <t>5а</t>
  </si>
  <si>
    <t>ГЕМ</t>
  </si>
  <si>
    <t>5б</t>
  </si>
  <si>
    <t>Информатика</t>
  </si>
  <si>
    <t>ИНФ</t>
  </si>
  <si>
    <t>6а</t>
  </si>
  <si>
    <t>Физика</t>
  </si>
  <si>
    <t>ФИЗ</t>
  </si>
  <si>
    <t>6б</t>
  </si>
  <si>
    <t>Химия</t>
  </si>
  <si>
    <t>ХИМ</t>
  </si>
  <si>
    <t>Биология</t>
  </si>
  <si>
    <t>БИО</t>
  </si>
  <si>
    <t>7а</t>
  </si>
  <si>
    <t>7б</t>
  </si>
  <si>
    <t>8а</t>
  </si>
  <si>
    <t>8б</t>
  </si>
  <si>
    <t>9а</t>
  </si>
  <si>
    <t>9б</t>
  </si>
  <si>
    <t>10а</t>
  </si>
  <si>
    <t>11а</t>
  </si>
  <si>
    <t>Геометрия</t>
  </si>
  <si>
    <t>Музыка</t>
  </si>
  <si>
    <t>Немецкий</t>
  </si>
  <si>
    <t>НЕМ</t>
  </si>
  <si>
    <t>ФРА</t>
  </si>
  <si>
    <t>Французский</t>
  </si>
  <si>
    <t>Технология</t>
  </si>
  <si>
    <t>ТЕХ</t>
  </si>
  <si>
    <t>ОБЖ</t>
  </si>
  <si>
    <t>Кубановедение</t>
  </si>
  <si>
    <t>КУБ</t>
  </si>
  <si>
    <t>Астрономия</t>
  </si>
  <si>
    <t>АСТ</t>
  </si>
  <si>
    <t>УСЛОВНЫЕ ОБОЗНАЧЕНИЯ</t>
  </si>
  <si>
    <t>КОЛИЧЕСТВО ОЦЕНОЧНЫХ ПРОЦЕДУР</t>
  </si>
  <si>
    <t>класс</t>
  </si>
  <si>
    <t>жирным шрифтом обозначены ВПР</t>
  </si>
  <si>
    <t>5в</t>
  </si>
  <si>
    <t>8в</t>
  </si>
  <si>
    <t>январь</t>
  </si>
  <si>
    <t>февраль</t>
  </si>
  <si>
    <t>март</t>
  </si>
  <si>
    <t>апрель</t>
  </si>
  <si>
    <t>май</t>
  </si>
  <si>
    <t>3д</t>
  </si>
  <si>
    <t>4г</t>
  </si>
  <si>
    <t>6в</t>
  </si>
  <si>
    <t>9в</t>
  </si>
  <si>
    <t>мат</t>
  </si>
  <si>
    <t>рус</t>
  </si>
  <si>
    <t>окр</t>
  </si>
  <si>
    <t>лит</t>
  </si>
  <si>
    <t>гео</t>
  </si>
  <si>
    <t>инф</t>
  </si>
  <si>
    <t>впр  окр</t>
  </si>
  <si>
    <t>впр  рус</t>
  </si>
  <si>
    <t>впр  мат</t>
  </si>
  <si>
    <t>алг</t>
  </si>
  <si>
    <t>гем</t>
  </si>
  <si>
    <t>физ</t>
  </si>
  <si>
    <t>впр физ</t>
  </si>
  <si>
    <t>анг</t>
  </si>
  <si>
    <t>хим</t>
  </si>
  <si>
    <t>впр хим</t>
  </si>
  <si>
    <t>впр рус</t>
  </si>
  <si>
    <t>впр ист</t>
  </si>
  <si>
    <t>впр био</t>
  </si>
  <si>
    <t>впр</t>
  </si>
  <si>
    <t>впр мат</t>
  </si>
  <si>
    <t xml:space="preserve">впр </t>
  </si>
  <si>
    <t>впр гео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</si>
</sst>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632423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0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color theme="8" tint="-0.499984740745262"/>
      <name val="Calibri"/>
      <family val="2"/>
      <charset val="204"/>
    </font>
    <font>
      <b/>
      <sz val="11"/>
      <color theme="8" tint="-0.499984740745262"/>
      <name val="Calibri"/>
      <family val="2"/>
      <charset val="204"/>
    </font>
    <font>
      <b/>
      <sz val="10"/>
      <color rgb="FF632423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8DB3E2"/>
        <bgColor rgb="FF8DB3E2"/>
      </patternFill>
    </fill>
    <fill>
      <patternFill patternType="solid">
        <fgColor rgb="FFCCC0D9"/>
        <bgColor rgb="FFCCC0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rgb="FF8DB3E2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85">
    <xf numFmtId="0" fontId="0" fillId="0" borderId="0" xfId="0"/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0" xfId="0" applyFont="1" applyFill="1" applyBorder="1" applyAlignment="1">
      <alignment wrapText="1"/>
    </xf>
    <xf numFmtId="0" fontId="17" fillId="0" borderId="5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8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7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4" fillId="10" borderId="0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/>
    <xf numFmtId="0" fontId="22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4" fillId="10" borderId="1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/>
    </xf>
    <xf numFmtId="0" fontId="23" fillId="0" borderId="9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3" borderId="14" xfId="0" applyFont="1" applyFill="1" applyBorder="1" applyAlignment="1">
      <alignment horizontal="center" vertical="center"/>
    </xf>
    <xf numFmtId="0" fontId="14" fillId="13" borderId="15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11" borderId="12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14" fillId="14" borderId="4" xfId="0" applyFont="1" applyFill="1" applyBorder="1" applyAlignment="1">
      <alignment horizontal="center" vertical="center"/>
    </xf>
    <xf numFmtId="0" fontId="14" fillId="14" borderId="2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587"/>
  <sheetViews>
    <sheetView tabSelected="1" zoomScale="80" zoomScaleNormal="80" workbookViewId="0">
      <pane xSplit="4" ySplit="2" topLeftCell="CN18" activePane="bottomRight" state="frozen"/>
      <selection pane="topRight" activeCell="E1" sqref="E1"/>
      <selection pane="bottomLeft" activeCell="A3" sqref="A3"/>
      <selection pane="bottomRight" activeCell="BH32" sqref="BH32"/>
    </sheetView>
  </sheetViews>
  <sheetFormatPr defaultRowHeight="15" customHeight="1" x14ac:dyDescent="0.25"/>
  <cols>
    <col min="1" max="1" width="14.25" style="5" customWidth="1"/>
    <col min="2" max="2" width="4.5" style="20" customWidth="1"/>
    <col min="3" max="3" width="2.25" customWidth="1"/>
    <col min="4" max="4" width="5.375" style="32" customWidth="1"/>
    <col min="5" max="106" width="4.75" style="34" customWidth="1"/>
    <col min="107" max="115" width="4.75" style="32" customWidth="1"/>
    <col min="116" max="116" width="5.25" style="32" customWidth="1"/>
    <col min="117" max="122" width="4.75" style="32" customWidth="1"/>
    <col min="123" max="123" width="5.625" style="32" customWidth="1"/>
    <col min="124" max="125" width="4.75" style="32" customWidth="1"/>
    <col min="126" max="126" width="5.875" style="2" customWidth="1"/>
    <col min="127" max="127" width="5.625" style="2" customWidth="1"/>
    <col min="128" max="128" width="5.75" customWidth="1"/>
    <col min="129" max="1031" width="12.875" customWidth="1"/>
  </cols>
  <sheetData>
    <row r="1" spans="1:128" s="13" customFormat="1" ht="30" customHeight="1" x14ac:dyDescent="0.2">
      <c r="A1" s="64" t="s">
        <v>66</v>
      </c>
      <c r="B1" s="64"/>
      <c r="D1" s="25"/>
      <c r="E1" s="74" t="s">
        <v>72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27"/>
      <c r="Z1" s="27"/>
      <c r="AA1" s="27"/>
      <c r="AB1" s="27"/>
      <c r="AC1" s="27" t="s">
        <v>73</v>
      </c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75"/>
      <c r="AO1" s="75"/>
      <c r="AP1" s="75"/>
      <c r="AQ1" s="75"/>
      <c r="AR1" s="75"/>
      <c r="AS1" s="75"/>
      <c r="AT1" s="75"/>
      <c r="AU1" s="75"/>
      <c r="AV1" s="65" t="s">
        <v>74</v>
      </c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77" t="s">
        <v>75</v>
      </c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6" t="s">
        <v>76</v>
      </c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67" t="s">
        <v>67</v>
      </c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</row>
    <row r="2" spans="1:128" s="13" customFormat="1" ht="16.149999999999999" customHeight="1" x14ac:dyDescent="0.2">
      <c r="A2" s="12" t="s">
        <v>30</v>
      </c>
      <c r="B2" s="21" t="s">
        <v>31</v>
      </c>
      <c r="D2" s="38" t="s">
        <v>68</v>
      </c>
      <c r="E2" s="14">
        <v>9</v>
      </c>
      <c r="F2" s="14">
        <v>10</v>
      </c>
      <c r="G2" s="14">
        <v>11</v>
      </c>
      <c r="H2" s="14">
        <v>12</v>
      </c>
      <c r="I2" s="14">
        <v>13</v>
      </c>
      <c r="J2" s="14">
        <v>15</v>
      </c>
      <c r="K2" s="14">
        <v>16</v>
      </c>
      <c r="L2" s="14">
        <v>17</v>
      </c>
      <c r="M2" s="14">
        <v>18</v>
      </c>
      <c r="N2" s="14">
        <v>19</v>
      </c>
      <c r="O2" s="14">
        <v>20</v>
      </c>
      <c r="P2" s="14">
        <v>22</v>
      </c>
      <c r="Q2" s="14">
        <v>23</v>
      </c>
      <c r="R2" s="14">
        <v>24</v>
      </c>
      <c r="S2" s="14">
        <v>25</v>
      </c>
      <c r="T2" s="14">
        <v>26</v>
      </c>
      <c r="U2" s="14">
        <v>27</v>
      </c>
      <c r="V2" s="14">
        <v>29</v>
      </c>
      <c r="W2" s="14">
        <v>30</v>
      </c>
      <c r="X2" s="14">
        <v>31</v>
      </c>
      <c r="Y2" s="14">
        <v>1</v>
      </c>
      <c r="Z2" s="14">
        <v>2</v>
      </c>
      <c r="AA2" s="14">
        <v>3</v>
      </c>
      <c r="AB2" s="14">
        <v>5</v>
      </c>
      <c r="AC2" s="14">
        <v>6</v>
      </c>
      <c r="AD2" s="14">
        <v>7</v>
      </c>
      <c r="AE2" s="14">
        <v>8</v>
      </c>
      <c r="AF2" s="14">
        <v>9</v>
      </c>
      <c r="AG2" s="14">
        <v>10</v>
      </c>
      <c r="AH2" s="14">
        <v>12</v>
      </c>
      <c r="AI2" s="14">
        <v>13</v>
      </c>
      <c r="AJ2" s="14">
        <v>14</v>
      </c>
      <c r="AK2" s="14">
        <v>15</v>
      </c>
      <c r="AL2" s="14">
        <v>16</v>
      </c>
      <c r="AM2" s="14">
        <v>17</v>
      </c>
      <c r="AN2" s="14">
        <v>19</v>
      </c>
      <c r="AO2" s="15">
        <v>20</v>
      </c>
      <c r="AP2" s="14">
        <v>21</v>
      </c>
      <c r="AQ2" s="14">
        <v>22</v>
      </c>
      <c r="AR2" s="14">
        <v>26</v>
      </c>
      <c r="AS2" s="14">
        <v>27</v>
      </c>
      <c r="AT2" s="14">
        <v>28</v>
      </c>
      <c r="AU2" s="14">
        <v>29</v>
      </c>
      <c r="AV2" s="14">
        <v>1</v>
      </c>
      <c r="AW2" s="14">
        <v>2</v>
      </c>
      <c r="AX2" s="14">
        <v>4</v>
      </c>
      <c r="AY2" s="14">
        <v>5</v>
      </c>
      <c r="AZ2" s="14">
        <v>6</v>
      </c>
      <c r="BA2" s="14">
        <v>7</v>
      </c>
      <c r="BB2" s="14">
        <v>11</v>
      </c>
      <c r="BC2" s="14">
        <v>12</v>
      </c>
      <c r="BD2" s="14">
        <v>13</v>
      </c>
      <c r="BE2" s="14">
        <v>14</v>
      </c>
      <c r="BF2" s="14">
        <v>15</v>
      </c>
      <c r="BG2" s="14">
        <v>16</v>
      </c>
      <c r="BH2" s="14">
        <v>18</v>
      </c>
      <c r="BI2" s="14">
        <v>19</v>
      </c>
      <c r="BJ2" s="14">
        <v>20</v>
      </c>
      <c r="BK2" s="14">
        <v>21</v>
      </c>
      <c r="BL2" s="14">
        <v>22</v>
      </c>
      <c r="BM2" s="14">
        <v>1</v>
      </c>
      <c r="BN2" s="14">
        <v>2</v>
      </c>
      <c r="BO2" s="14">
        <v>3</v>
      </c>
      <c r="BP2" s="14">
        <v>4</v>
      </c>
      <c r="BQ2" s="14">
        <v>5</v>
      </c>
      <c r="BR2" s="14">
        <v>6</v>
      </c>
      <c r="BS2" s="14">
        <v>8</v>
      </c>
      <c r="BT2" s="14">
        <v>9</v>
      </c>
      <c r="BU2" s="14">
        <v>10</v>
      </c>
      <c r="BV2" s="14">
        <v>11</v>
      </c>
      <c r="BW2" s="14">
        <v>12</v>
      </c>
      <c r="BX2" s="14">
        <v>13</v>
      </c>
      <c r="BY2" s="14">
        <v>15</v>
      </c>
      <c r="BZ2" s="14">
        <v>16</v>
      </c>
      <c r="CA2" s="14">
        <v>17</v>
      </c>
      <c r="CB2" s="14">
        <v>18</v>
      </c>
      <c r="CC2" s="14">
        <v>19</v>
      </c>
      <c r="CD2" s="14">
        <v>20</v>
      </c>
      <c r="CE2" s="14">
        <v>22</v>
      </c>
      <c r="CF2" s="14">
        <v>23</v>
      </c>
      <c r="CG2" s="14">
        <v>24</v>
      </c>
      <c r="CH2" s="14">
        <v>25</v>
      </c>
      <c r="CI2" s="14">
        <v>26</v>
      </c>
      <c r="CJ2" s="14">
        <v>27</v>
      </c>
      <c r="CK2" s="14">
        <v>29</v>
      </c>
      <c r="CL2" s="15">
        <v>30</v>
      </c>
      <c r="CM2" s="14">
        <v>2</v>
      </c>
      <c r="CN2" s="14">
        <v>3</v>
      </c>
      <c r="CO2" s="14">
        <v>4</v>
      </c>
      <c r="CP2" s="14">
        <v>6</v>
      </c>
      <c r="CQ2" s="14">
        <v>7</v>
      </c>
      <c r="CR2" s="14">
        <v>8</v>
      </c>
      <c r="CS2" s="14">
        <v>13</v>
      </c>
      <c r="CT2" s="14">
        <v>14</v>
      </c>
      <c r="CU2" s="14">
        <v>15</v>
      </c>
      <c r="CV2" s="14">
        <v>16</v>
      </c>
      <c r="CW2" s="14">
        <v>17</v>
      </c>
      <c r="CX2" s="14">
        <v>18</v>
      </c>
      <c r="CY2" s="14">
        <v>20</v>
      </c>
      <c r="CZ2" s="14">
        <v>21</v>
      </c>
      <c r="DA2" s="14">
        <v>22</v>
      </c>
      <c r="DB2" s="14">
        <v>23</v>
      </c>
      <c r="DC2" s="33" t="s">
        <v>5</v>
      </c>
      <c r="DD2" s="33" t="s">
        <v>1</v>
      </c>
      <c r="DE2" s="33" t="s">
        <v>31</v>
      </c>
      <c r="DF2" s="33" t="s">
        <v>33</v>
      </c>
      <c r="DG2" s="33" t="s">
        <v>10</v>
      </c>
      <c r="DH2" s="33" t="s">
        <v>44</v>
      </c>
      <c r="DI2" s="33" t="s">
        <v>28</v>
      </c>
      <c r="DJ2" s="33" t="s">
        <v>36</v>
      </c>
      <c r="DK2" s="33" t="s">
        <v>22</v>
      </c>
      <c r="DL2" s="33" t="s">
        <v>25</v>
      </c>
      <c r="DM2" s="33" t="s">
        <v>39</v>
      </c>
      <c r="DN2" s="33" t="s">
        <v>42</v>
      </c>
      <c r="DO2" s="33" t="s">
        <v>7</v>
      </c>
      <c r="DP2" s="33" t="s">
        <v>56</v>
      </c>
      <c r="DQ2" s="33" t="s">
        <v>57</v>
      </c>
      <c r="DR2" s="33" t="s">
        <v>3</v>
      </c>
      <c r="DS2" s="33" t="s">
        <v>61</v>
      </c>
      <c r="DT2" s="33" t="s">
        <v>17</v>
      </c>
      <c r="DU2" s="33" t="s">
        <v>19</v>
      </c>
      <c r="DV2" s="33" t="s">
        <v>60</v>
      </c>
      <c r="DW2" s="33" t="s">
        <v>65</v>
      </c>
      <c r="DX2" s="33" t="s">
        <v>63</v>
      </c>
    </row>
    <row r="3" spans="1:128" ht="16.149999999999999" customHeight="1" x14ac:dyDescent="0.2">
      <c r="A3" s="6" t="s">
        <v>6</v>
      </c>
      <c r="B3" s="22" t="s">
        <v>7</v>
      </c>
      <c r="D3" s="39" t="s">
        <v>4</v>
      </c>
      <c r="E3" s="8"/>
      <c r="F3" s="8"/>
      <c r="G3" s="8"/>
      <c r="H3" s="8"/>
      <c r="I3" s="8"/>
      <c r="J3" s="8"/>
      <c r="K3" s="8" t="s">
        <v>83</v>
      </c>
      <c r="L3" s="28" t="s">
        <v>82</v>
      </c>
      <c r="M3" s="8"/>
      <c r="N3" s="8"/>
      <c r="O3" s="8"/>
      <c r="Q3" s="8"/>
      <c r="R3" s="8"/>
      <c r="S3" s="8"/>
      <c r="T3" s="8"/>
      <c r="U3" s="8"/>
      <c r="V3" s="8"/>
      <c r="W3" s="8"/>
      <c r="X3" s="28"/>
      <c r="Y3" s="8"/>
      <c r="Z3" s="8"/>
      <c r="AA3" s="8"/>
      <c r="AB3" s="8"/>
      <c r="AC3" s="8"/>
      <c r="AD3" s="8"/>
      <c r="AE3" s="8"/>
      <c r="AF3" s="8"/>
      <c r="AG3" s="8"/>
      <c r="AH3" s="8"/>
      <c r="AI3" s="8" t="s">
        <v>94</v>
      </c>
      <c r="AJ3" s="28"/>
      <c r="AK3" s="8"/>
      <c r="AL3" s="8"/>
      <c r="AM3" s="8"/>
      <c r="AN3" s="8"/>
      <c r="AO3" s="9"/>
      <c r="AP3" s="8"/>
      <c r="AQ3" s="8"/>
      <c r="AR3" s="8"/>
      <c r="AS3" s="8"/>
      <c r="AT3" s="8"/>
      <c r="AU3" s="8"/>
      <c r="AV3" s="8"/>
      <c r="AW3" s="8"/>
      <c r="AX3" s="8"/>
      <c r="AY3" s="8" t="s">
        <v>81</v>
      </c>
      <c r="AZ3" s="8"/>
      <c r="BA3" s="8"/>
      <c r="BB3" s="8"/>
      <c r="BC3" s="8"/>
      <c r="BD3" s="8"/>
      <c r="BE3" s="8"/>
      <c r="BF3" s="8"/>
      <c r="BG3" s="8"/>
      <c r="BH3" s="8"/>
      <c r="BI3" s="8"/>
      <c r="BJ3" s="8" t="s">
        <v>82</v>
      </c>
      <c r="BK3" s="8"/>
      <c r="BL3" s="8"/>
      <c r="BM3" s="8"/>
      <c r="BN3" s="8"/>
      <c r="BO3" s="8"/>
      <c r="BP3" s="28"/>
      <c r="BQ3" s="8"/>
      <c r="BR3" s="8"/>
      <c r="BS3" s="8"/>
      <c r="BT3" s="8" t="s">
        <v>94</v>
      </c>
      <c r="BU3" s="8"/>
      <c r="BV3" s="8" t="s">
        <v>82</v>
      </c>
      <c r="BW3" s="8"/>
      <c r="BX3" s="8"/>
      <c r="BY3" s="8"/>
      <c r="BZ3" s="8"/>
      <c r="CA3" s="28"/>
      <c r="CB3" s="9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 t="s">
        <v>81</v>
      </c>
      <c r="CR3" s="8"/>
      <c r="CS3" s="8"/>
      <c r="CT3" s="9" t="s">
        <v>83</v>
      </c>
      <c r="CU3" s="8"/>
      <c r="CV3" s="8"/>
      <c r="CW3" s="8" t="s">
        <v>94</v>
      </c>
      <c r="CX3" s="8"/>
      <c r="CY3" s="8" t="s">
        <v>84</v>
      </c>
      <c r="CZ3" s="8"/>
      <c r="DA3" s="8"/>
      <c r="DB3" s="8"/>
      <c r="DC3" s="33">
        <f t="shared" ref="DC3:DC18" si="0">COUNTIF(E3:DB3,"МАТ")</f>
        <v>2</v>
      </c>
      <c r="DD3" s="33">
        <f t="shared" ref="DD3:DD18" si="1">COUNTIF(E3:DC3,"РУС")</f>
        <v>3</v>
      </c>
      <c r="DE3" s="33">
        <f t="shared" ref="DE3:DE18" si="2">COUNTIF(E3:DD3,"АЛГ")</f>
        <v>0</v>
      </c>
      <c r="DF3" s="33">
        <f t="shared" ref="DF3:DF18" si="3">COUNTIF(E3:DE3,"ГЕМ")</f>
        <v>0</v>
      </c>
      <c r="DG3" s="33">
        <f t="shared" ref="DG3:DG18" si="4">COUNTIF(E3:DF3,"ОКР")</f>
        <v>2</v>
      </c>
      <c r="DH3" s="33">
        <f t="shared" ref="DH3:DH18" si="5">COUNTIF(F3:DG3,"БИО")</f>
        <v>0</v>
      </c>
      <c r="DI3" s="33">
        <f t="shared" ref="DI3:DI15" si="6">COUNTIF(H3:DH3,"ГЕО")</f>
        <v>0</v>
      </c>
      <c r="DJ3" s="33">
        <f t="shared" ref="DJ3:DJ17" si="7">COUNTIF(I3:DI3,"ИНФ")</f>
        <v>0</v>
      </c>
      <c r="DK3" s="33">
        <f t="shared" ref="DK3:DK17" si="8">COUNTIF(J3:DJ3,"ИСТ")</f>
        <v>0</v>
      </c>
      <c r="DL3" s="33">
        <f t="shared" ref="DL3:DL17" si="9">COUNTIF(K3:DK3,"ОБЩ")</f>
        <v>0</v>
      </c>
      <c r="DM3" s="33">
        <f t="shared" ref="DM3:DM17" si="10">COUNTIF(K3:DL3,"ФИЗ")</f>
        <v>0</v>
      </c>
      <c r="DN3" s="33">
        <f t="shared" ref="DN3:DN15" si="11">COUNTIF(L3:DM3,"ХИМ")</f>
        <v>0</v>
      </c>
      <c r="DO3" s="33">
        <f t="shared" ref="DO3:DO14" si="12">COUNTIF(N3:DN3,"АНГ")</f>
        <v>3</v>
      </c>
      <c r="DP3" s="33">
        <f t="shared" ref="DP3:DP17" si="13">COUNTIF(O3:DO3,"НЕМ")</f>
        <v>0</v>
      </c>
      <c r="DQ3" s="33">
        <f t="shared" ref="DQ3:DQ17" si="14">COUNTIF(P3:DP3,"ФРА")</f>
        <v>0</v>
      </c>
      <c r="DR3" s="33">
        <f t="shared" ref="DR3:DR17" si="15">COUNTIF(Q3:DQ3,"ЛИТ")</f>
        <v>1</v>
      </c>
      <c r="DS3" s="33">
        <f t="shared" ref="DS3:DS17" si="16">COUNTIF(Q3:DR3,"ОБЖ")</f>
        <v>0</v>
      </c>
      <c r="DT3" s="33">
        <f t="shared" ref="DT3:DT17" si="17">COUNTIF(R3:DS3,"ФЗР")</f>
        <v>0</v>
      </c>
      <c r="DU3" s="33">
        <f t="shared" ref="DU3:DU17" si="18">COUNTIF(T3:DT3,"МУЗ")</f>
        <v>0</v>
      </c>
      <c r="DV3" s="33">
        <f t="shared" ref="DV3:DV17" si="19">COUNTIF(U3:DU3,"ТЕХ")</f>
        <v>0</v>
      </c>
      <c r="DW3" s="33">
        <f t="shared" ref="DW3:DW17" si="20">COUNTIF(V3:DV3,"АСТ")</f>
        <v>0</v>
      </c>
      <c r="DX3" s="33">
        <f t="shared" ref="DX3:DX11" si="21">COUNTIF(W3:DW3,"КУБ")</f>
        <v>0</v>
      </c>
    </row>
    <row r="4" spans="1:128" ht="16.149999999999999" customHeight="1" x14ac:dyDescent="0.2">
      <c r="A4" s="4" t="s">
        <v>64</v>
      </c>
      <c r="B4" s="22" t="s">
        <v>65</v>
      </c>
      <c r="D4" s="40" t="s">
        <v>8</v>
      </c>
      <c r="E4" s="8"/>
      <c r="F4" s="8"/>
      <c r="G4" s="8"/>
      <c r="H4" s="8"/>
      <c r="I4" s="8"/>
      <c r="J4" s="8"/>
      <c r="K4" s="8" t="s">
        <v>83</v>
      </c>
      <c r="L4" s="8" t="s">
        <v>82</v>
      </c>
      <c r="M4" s="8"/>
      <c r="N4" s="8"/>
      <c r="O4" s="8"/>
      <c r="P4" s="8"/>
      <c r="Q4" s="8"/>
      <c r="R4" s="8"/>
      <c r="S4" s="8"/>
      <c r="T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94</v>
      </c>
      <c r="AJ4" s="8"/>
      <c r="AK4" s="8"/>
      <c r="AL4" s="8"/>
      <c r="AM4" s="8"/>
      <c r="AN4" s="8"/>
      <c r="AO4" s="9"/>
      <c r="AP4" s="8"/>
      <c r="AQ4" s="8"/>
      <c r="AR4" s="8"/>
      <c r="AS4" s="8"/>
      <c r="AT4" s="8"/>
      <c r="AU4" s="8"/>
      <c r="AV4" s="8"/>
      <c r="AW4" s="8"/>
      <c r="AX4" s="8"/>
      <c r="AY4" s="8" t="s">
        <v>81</v>
      </c>
      <c r="AZ4" s="8"/>
      <c r="BA4" s="8"/>
      <c r="BB4" s="8"/>
      <c r="BC4" s="8"/>
      <c r="BD4" s="8"/>
      <c r="BE4" s="8"/>
      <c r="BF4" s="8"/>
      <c r="BG4" s="8"/>
      <c r="BH4" s="8"/>
      <c r="BI4" s="8"/>
      <c r="BJ4" s="8" t="s">
        <v>82</v>
      </c>
      <c r="BK4" s="8"/>
      <c r="BL4" s="8"/>
      <c r="BM4" s="8"/>
      <c r="BN4" s="8"/>
      <c r="BO4" s="8"/>
      <c r="BP4" s="8"/>
      <c r="BQ4" s="8"/>
      <c r="BR4" s="8"/>
      <c r="BS4" s="8"/>
      <c r="BT4" s="8" t="s">
        <v>94</v>
      </c>
      <c r="BU4" s="8"/>
      <c r="BV4" s="8" t="s">
        <v>82</v>
      </c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81</v>
      </c>
      <c r="CR4" s="8"/>
      <c r="CS4" s="8"/>
      <c r="CT4" s="8" t="s">
        <v>83</v>
      </c>
      <c r="CU4" s="8"/>
      <c r="CV4" s="8"/>
      <c r="CW4" s="8" t="s">
        <v>94</v>
      </c>
      <c r="CX4" s="8"/>
      <c r="CY4" s="8" t="s">
        <v>84</v>
      </c>
      <c r="DA4" s="8"/>
      <c r="DB4" s="8"/>
      <c r="DC4" s="33">
        <f t="shared" si="0"/>
        <v>2</v>
      </c>
      <c r="DD4" s="33">
        <f t="shared" si="1"/>
        <v>3</v>
      </c>
      <c r="DE4" s="33">
        <f t="shared" si="2"/>
        <v>0</v>
      </c>
      <c r="DF4" s="33">
        <f t="shared" si="3"/>
        <v>0</v>
      </c>
      <c r="DG4" s="33">
        <f t="shared" si="4"/>
        <v>2</v>
      </c>
      <c r="DH4" s="33">
        <f t="shared" si="5"/>
        <v>0</v>
      </c>
      <c r="DI4" s="33">
        <f t="shared" si="6"/>
        <v>0</v>
      </c>
      <c r="DJ4" s="33">
        <f t="shared" si="7"/>
        <v>0</v>
      </c>
      <c r="DK4" s="33">
        <f t="shared" si="8"/>
        <v>0</v>
      </c>
      <c r="DL4" s="33">
        <f t="shared" si="9"/>
        <v>0</v>
      </c>
      <c r="DM4" s="33">
        <f t="shared" si="10"/>
        <v>0</v>
      </c>
      <c r="DN4" s="33">
        <f t="shared" si="11"/>
        <v>0</v>
      </c>
      <c r="DO4" s="33">
        <f t="shared" si="12"/>
        <v>3</v>
      </c>
      <c r="DP4" s="33">
        <f t="shared" si="13"/>
        <v>0</v>
      </c>
      <c r="DQ4" s="33">
        <f t="shared" si="14"/>
        <v>0</v>
      </c>
      <c r="DR4" s="33">
        <f t="shared" si="15"/>
        <v>1</v>
      </c>
      <c r="DS4" s="33">
        <f t="shared" si="16"/>
        <v>0</v>
      </c>
      <c r="DT4" s="33">
        <f t="shared" si="17"/>
        <v>0</v>
      </c>
      <c r="DU4" s="33">
        <f t="shared" si="18"/>
        <v>0</v>
      </c>
      <c r="DV4" s="33">
        <f t="shared" si="19"/>
        <v>0</v>
      </c>
      <c r="DW4" s="33">
        <f t="shared" si="20"/>
        <v>0</v>
      </c>
      <c r="DX4" s="33">
        <f t="shared" si="21"/>
        <v>0</v>
      </c>
    </row>
    <row r="5" spans="1:128" ht="16.149999999999999" customHeight="1" x14ac:dyDescent="0.2">
      <c r="A5" s="4" t="s">
        <v>43</v>
      </c>
      <c r="B5" s="22" t="s">
        <v>44</v>
      </c>
      <c r="D5" s="40" t="s">
        <v>11</v>
      </c>
      <c r="E5" s="8"/>
      <c r="F5" s="8"/>
      <c r="G5" s="8"/>
      <c r="H5" s="8"/>
      <c r="I5" s="8"/>
      <c r="J5" s="8"/>
      <c r="K5" s="8" t="s">
        <v>83</v>
      </c>
      <c r="L5" s="28" t="s">
        <v>82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28"/>
      <c r="Y5" s="8"/>
      <c r="Z5" s="8"/>
      <c r="AA5" s="8"/>
      <c r="AB5" s="8"/>
      <c r="AC5" s="8"/>
      <c r="AD5" s="8"/>
      <c r="AE5" s="8"/>
      <c r="AF5" s="8"/>
      <c r="AG5" s="8"/>
      <c r="AH5" s="8"/>
      <c r="AI5" s="8" t="s">
        <v>94</v>
      </c>
      <c r="AJ5" s="28"/>
      <c r="AK5" s="9"/>
      <c r="AL5" s="8"/>
      <c r="AM5" s="8"/>
      <c r="AN5" s="8"/>
      <c r="AO5" s="9"/>
      <c r="AP5" s="8"/>
      <c r="AQ5" s="8"/>
      <c r="AR5" s="8"/>
      <c r="AS5" s="8"/>
      <c r="AT5" s="8"/>
      <c r="AU5" s="8"/>
      <c r="AV5" s="28"/>
      <c r="AW5" s="8"/>
      <c r="AX5" s="8"/>
      <c r="AY5" s="8" t="s">
        <v>81</v>
      </c>
      <c r="AZ5" s="8"/>
      <c r="BA5" s="9"/>
      <c r="BB5" s="8"/>
      <c r="BC5" s="8"/>
      <c r="BD5" s="8"/>
      <c r="BE5" s="8"/>
      <c r="BF5" s="8"/>
      <c r="BG5" s="8"/>
      <c r="BH5" s="8"/>
      <c r="BI5" s="8"/>
      <c r="BJ5" s="8" t="s">
        <v>82</v>
      </c>
      <c r="BK5" s="9"/>
      <c r="BL5" s="8"/>
      <c r="BM5" s="8"/>
      <c r="BN5" s="8"/>
      <c r="BO5" s="8"/>
      <c r="BP5" s="28"/>
      <c r="BQ5" s="8"/>
      <c r="BR5" s="8"/>
      <c r="BS5" s="8"/>
      <c r="BT5" s="8" t="s">
        <v>94</v>
      </c>
      <c r="BU5" s="8"/>
      <c r="BV5" s="8" t="s">
        <v>82</v>
      </c>
      <c r="BW5" s="8"/>
      <c r="BX5" s="8"/>
      <c r="BY5" s="8"/>
      <c r="BZ5" s="8"/>
      <c r="CA5" s="28"/>
      <c r="CB5" s="9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 t="s">
        <v>81</v>
      </c>
      <c r="CR5" s="8"/>
      <c r="CS5" s="8"/>
      <c r="CT5" s="9" t="s">
        <v>83</v>
      </c>
      <c r="CU5" s="8"/>
      <c r="CV5" s="8"/>
      <c r="CW5" s="28" t="s">
        <v>94</v>
      </c>
      <c r="CX5" s="8"/>
      <c r="CY5" s="8" t="s">
        <v>84</v>
      </c>
      <c r="CZ5" s="8"/>
      <c r="DA5" s="8"/>
      <c r="DB5" s="8"/>
      <c r="DC5" s="33">
        <f t="shared" si="0"/>
        <v>2</v>
      </c>
      <c r="DD5" s="33">
        <f t="shared" si="1"/>
        <v>3</v>
      </c>
      <c r="DE5" s="33">
        <f t="shared" si="2"/>
        <v>0</v>
      </c>
      <c r="DF5" s="33">
        <f t="shared" si="3"/>
        <v>0</v>
      </c>
      <c r="DG5" s="33">
        <f t="shared" si="4"/>
        <v>2</v>
      </c>
      <c r="DH5" s="33">
        <f t="shared" si="5"/>
        <v>0</v>
      </c>
      <c r="DI5" s="33">
        <f t="shared" si="6"/>
        <v>0</v>
      </c>
      <c r="DJ5" s="33">
        <f t="shared" si="7"/>
        <v>0</v>
      </c>
      <c r="DK5" s="33">
        <f t="shared" si="8"/>
        <v>0</v>
      </c>
      <c r="DL5" s="33">
        <f t="shared" si="9"/>
        <v>0</v>
      </c>
      <c r="DM5" s="33">
        <f t="shared" si="10"/>
        <v>0</v>
      </c>
      <c r="DN5" s="33">
        <f t="shared" si="11"/>
        <v>0</v>
      </c>
      <c r="DO5" s="33">
        <f t="shared" si="12"/>
        <v>3</v>
      </c>
      <c r="DP5" s="33">
        <f t="shared" si="13"/>
        <v>0</v>
      </c>
      <c r="DQ5" s="33">
        <f t="shared" si="14"/>
        <v>0</v>
      </c>
      <c r="DR5" s="33">
        <f t="shared" si="15"/>
        <v>1</v>
      </c>
      <c r="DS5" s="33">
        <f t="shared" si="16"/>
        <v>0</v>
      </c>
      <c r="DT5" s="33">
        <f t="shared" si="17"/>
        <v>0</v>
      </c>
      <c r="DU5" s="33">
        <f t="shared" si="18"/>
        <v>0</v>
      </c>
      <c r="DV5" s="33">
        <f t="shared" si="19"/>
        <v>0</v>
      </c>
      <c r="DW5" s="33">
        <f t="shared" si="20"/>
        <v>0</v>
      </c>
      <c r="DX5" s="33">
        <f t="shared" si="21"/>
        <v>0</v>
      </c>
    </row>
    <row r="6" spans="1:128" ht="16.149999999999999" customHeight="1" x14ac:dyDescent="0.2">
      <c r="A6" s="4" t="s">
        <v>27</v>
      </c>
      <c r="B6" s="22" t="s">
        <v>28</v>
      </c>
      <c r="D6" s="40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 t="s">
        <v>94</v>
      </c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  <c r="AP6" s="8"/>
      <c r="AQ6" s="8"/>
      <c r="AR6" s="8"/>
      <c r="AS6" s="8"/>
      <c r="AT6" s="8" t="s">
        <v>81</v>
      </c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 t="s">
        <v>82</v>
      </c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 t="s">
        <v>94</v>
      </c>
      <c r="BZ6" s="8"/>
      <c r="CA6" s="8"/>
      <c r="CB6" s="8"/>
      <c r="CC6" s="8"/>
      <c r="CD6" s="8"/>
      <c r="CE6" s="8"/>
      <c r="CF6" s="8"/>
      <c r="CG6" s="8" t="s">
        <v>81</v>
      </c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 t="s">
        <v>82</v>
      </c>
      <c r="CT6" s="8" t="s">
        <v>84</v>
      </c>
      <c r="CU6" s="8"/>
      <c r="CV6" s="8"/>
      <c r="CW6" s="8"/>
      <c r="CX6" s="8"/>
      <c r="CY6" s="8"/>
      <c r="CZ6" s="8" t="s">
        <v>83</v>
      </c>
      <c r="DA6" s="8"/>
      <c r="DB6" s="8"/>
      <c r="DC6" s="33">
        <f t="shared" si="0"/>
        <v>2</v>
      </c>
      <c r="DD6" s="33">
        <f t="shared" si="1"/>
        <v>2</v>
      </c>
      <c r="DE6" s="33">
        <f t="shared" si="2"/>
        <v>0</v>
      </c>
      <c r="DF6" s="33">
        <f t="shared" si="3"/>
        <v>0</v>
      </c>
      <c r="DG6" s="33">
        <f t="shared" si="4"/>
        <v>1</v>
      </c>
      <c r="DH6" s="33">
        <f t="shared" si="5"/>
        <v>0</v>
      </c>
      <c r="DI6" s="33">
        <f t="shared" si="6"/>
        <v>0</v>
      </c>
      <c r="DJ6" s="33">
        <f t="shared" si="7"/>
        <v>0</v>
      </c>
      <c r="DK6" s="33">
        <f t="shared" si="8"/>
        <v>0</v>
      </c>
      <c r="DL6" s="33">
        <f t="shared" si="9"/>
        <v>0</v>
      </c>
      <c r="DM6" s="33">
        <f t="shared" si="10"/>
        <v>0</v>
      </c>
      <c r="DN6" s="33">
        <f t="shared" si="11"/>
        <v>0</v>
      </c>
      <c r="DO6" s="33">
        <f t="shared" si="12"/>
        <v>2</v>
      </c>
      <c r="DP6" s="33">
        <f t="shared" si="13"/>
        <v>0</v>
      </c>
      <c r="DQ6" s="33">
        <f t="shared" si="14"/>
        <v>0</v>
      </c>
      <c r="DR6" s="33">
        <f t="shared" si="15"/>
        <v>1</v>
      </c>
      <c r="DS6" s="33">
        <f t="shared" si="16"/>
        <v>0</v>
      </c>
      <c r="DT6" s="33">
        <f t="shared" si="17"/>
        <v>0</v>
      </c>
      <c r="DU6" s="33">
        <f t="shared" si="18"/>
        <v>0</v>
      </c>
      <c r="DV6" s="33">
        <f t="shared" si="19"/>
        <v>0</v>
      </c>
      <c r="DW6" s="33">
        <f t="shared" si="20"/>
        <v>0</v>
      </c>
      <c r="DX6" s="33">
        <f t="shared" si="21"/>
        <v>0</v>
      </c>
    </row>
    <row r="7" spans="1:128" ht="16.149999999999999" customHeight="1" x14ac:dyDescent="0.25">
      <c r="A7" s="4" t="s">
        <v>53</v>
      </c>
      <c r="B7" s="22" t="s">
        <v>33</v>
      </c>
      <c r="C7" s="1" t="s">
        <v>14</v>
      </c>
      <c r="D7" s="40" t="s">
        <v>18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 t="s">
        <v>94</v>
      </c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/>
      <c r="AP7" s="8"/>
      <c r="AQ7" s="8"/>
      <c r="AR7" s="8"/>
      <c r="AS7" s="8"/>
      <c r="AT7" s="8" t="s">
        <v>81</v>
      </c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 t="s">
        <v>82</v>
      </c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 t="s">
        <v>94</v>
      </c>
      <c r="BZ7" s="8"/>
      <c r="CA7" s="8"/>
      <c r="CB7" s="8"/>
      <c r="CC7" s="8"/>
      <c r="CD7" s="8"/>
      <c r="CE7" s="8"/>
      <c r="CF7" s="8"/>
      <c r="CG7" s="8" t="s">
        <v>81</v>
      </c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 t="s">
        <v>82</v>
      </c>
      <c r="CT7" s="8"/>
      <c r="CU7" s="8"/>
      <c r="CV7" s="8"/>
      <c r="CW7" s="8" t="s">
        <v>84</v>
      </c>
      <c r="CX7" s="8"/>
      <c r="CY7" s="8"/>
      <c r="CZ7" s="8" t="s">
        <v>83</v>
      </c>
      <c r="DA7" s="8"/>
      <c r="DB7" s="8"/>
      <c r="DC7" s="33">
        <f t="shared" si="0"/>
        <v>2</v>
      </c>
      <c r="DD7" s="33">
        <f t="shared" si="1"/>
        <v>2</v>
      </c>
      <c r="DE7" s="33">
        <f t="shared" si="2"/>
        <v>0</v>
      </c>
      <c r="DF7" s="33">
        <f t="shared" si="3"/>
        <v>0</v>
      </c>
      <c r="DG7" s="33">
        <f t="shared" si="4"/>
        <v>1</v>
      </c>
      <c r="DH7" s="33">
        <f t="shared" si="5"/>
        <v>0</v>
      </c>
      <c r="DI7" s="33">
        <f t="shared" si="6"/>
        <v>0</v>
      </c>
      <c r="DJ7" s="33">
        <f t="shared" si="7"/>
        <v>0</v>
      </c>
      <c r="DK7" s="33">
        <f t="shared" si="8"/>
        <v>0</v>
      </c>
      <c r="DL7" s="33">
        <f t="shared" si="9"/>
        <v>0</v>
      </c>
      <c r="DM7" s="33">
        <f t="shared" si="10"/>
        <v>0</v>
      </c>
      <c r="DN7" s="33">
        <f t="shared" si="11"/>
        <v>0</v>
      </c>
      <c r="DO7" s="33">
        <f t="shared" si="12"/>
        <v>2</v>
      </c>
      <c r="DP7" s="33">
        <f t="shared" si="13"/>
        <v>0</v>
      </c>
      <c r="DQ7" s="33">
        <f t="shared" si="14"/>
        <v>0</v>
      </c>
      <c r="DR7" s="33">
        <f t="shared" si="15"/>
        <v>1</v>
      </c>
      <c r="DS7" s="33">
        <f t="shared" si="16"/>
        <v>0</v>
      </c>
      <c r="DT7" s="33">
        <f t="shared" si="17"/>
        <v>0</v>
      </c>
      <c r="DU7" s="33">
        <f t="shared" si="18"/>
        <v>0</v>
      </c>
      <c r="DV7" s="33">
        <f t="shared" si="19"/>
        <v>0</v>
      </c>
      <c r="DW7" s="33">
        <f t="shared" si="20"/>
        <v>0</v>
      </c>
      <c r="DX7" s="33">
        <f t="shared" si="21"/>
        <v>0</v>
      </c>
    </row>
    <row r="8" spans="1:128" ht="16.149999999999999" customHeight="1" x14ac:dyDescent="0.25">
      <c r="A8" s="4" t="s">
        <v>13</v>
      </c>
      <c r="B8" s="22" t="s">
        <v>13</v>
      </c>
      <c r="C8" s="1"/>
      <c r="D8" s="40" t="s">
        <v>20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 t="s">
        <v>94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8"/>
      <c r="AQ8" s="8"/>
      <c r="AR8" s="8"/>
      <c r="AS8" s="8"/>
      <c r="AT8" s="8" t="s">
        <v>81</v>
      </c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 t="s">
        <v>82</v>
      </c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 t="s">
        <v>94</v>
      </c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 t="s">
        <v>83</v>
      </c>
      <c r="CS8" s="8"/>
      <c r="CT8" s="8"/>
      <c r="CU8" s="8"/>
      <c r="CV8" s="8" t="s">
        <v>81</v>
      </c>
      <c r="CW8" s="8" t="s">
        <v>84</v>
      </c>
      <c r="CX8" s="8"/>
      <c r="CY8" s="8"/>
      <c r="CZ8" s="8" t="s">
        <v>82</v>
      </c>
      <c r="DA8" s="8"/>
      <c r="DB8" s="8"/>
      <c r="DC8" s="33">
        <f t="shared" si="0"/>
        <v>2</v>
      </c>
      <c r="DD8" s="33">
        <f t="shared" si="1"/>
        <v>2</v>
      </c>
      <c r="DE8" s="33">
        <f t="shared" si="2"/>
        <v>0</v>
      </c>
      <c r="DF8" s="33">
        <f t="shared" si="3"/>
        <v>0</v>
      </c>
      <c r="DG8" s="33">
        <f t="shared" si="4"/>
        <v>1</v>
      </c>
      <c r="DH8" s="33">
        <f t="shared" si="5"/>
        <v>0</v>
      </c>
      <c r="DI8" s="33">
        <f t="shared" si="6"/>
        <v>0</v>
      </c>
      <c r="DJ8" s="33">
        <f t="shared" si="7"/>
        <v>0</v>
      </c>
      <c r="DK8" s="33">
        <f t="shared" si="8"/>
        <v>0</v>
      </c>
      <c r="DL8" s="33">
        <f t="shared" si="9"/>
        <v>0</v>
      </c>
      <c r="DM8" s="33">
        <f t="shared" si="10"/>
        <v>0</v>
      </c>
      <c r="DN8" s="33">
        <f t="shared" si="11"/>
        <v>0</v>
      </c>
      <c r="DO8" s="33">
        <f t="shared" si="12"/>
        <v>2</v>
      </c>
      <c r="DP8" s="33">
        <f t="shared" si="13"/>
        <v>0</v>
      </c>
      <c r="DQ8" s="33">
        <f t="shared" si="14"/>
        <v>0</v>
      </c>
      <c r="DR8" s="33">
        <f t="shared" si="15"/>
        <v>1</v>
      </c>
      <c r="DS8" s="33">
        <f t="shared" si="16"/>
        <v>0</v>
      </c>
      <c r="DT8" s="33">
        <f t="shared" si="17"/>
        <v>0</v>
      </c>
      <c r="DU8" s="33">
        <f t="shared" si="18"/>
        <v>0</v>
      </c>
      <c r="DV8" s="33">
        <f t="shared" si="19"/>
        <v>0</v>
      </c>
      <c r="DW8" s="33">
        <f t="shared" si="20"/>
        <v>0</v>
      </c>
      <c r="DX8" s="33">
        <f t="shared" si="21"/>
        <v>0</v>
      </c>
    </row>
    <row r="9" spans="1:128" ht="16.149999999999999" customHeight="1" x14ac:dyDescent="0.2">
      <c r="A9" s="4" t="s">
        <v>35</v>
      </c>
      <c r="B9" s="22" t="s">
        <v>36</v>
      </c>
      <c r="D9" s="40" t="s">
        <v>77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9"/>
      <c r="AP9" s="8"/>
      <c r="AQ9" s="8"/>
      <c r="AR9" s="8"/>
      <c r="AS9" s="8" t="s">
        <v>81</v>
      </c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 t="s">
        <v>82</v>
      </c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 t="s">
        <v>82</v>
      </c>
      <c r="CS9" s="8" t="s">
        <v>81</v>
      </c>
      <c r="CT9" s="8"/>
      <c r="CU9" s="8"/>
      <c r="CV9" s="8" t="s">
        <v>83</v>
      </c>
      <c r="CW9" s="8"/>
      <c r="CX9" s="8"/>
      <c r="CY9" s="8"/>
      <c r="CZ9" s="8"/>
      <c r="DA9" s="8"/>
      <c r="DB9" s="8"/>
      <c r="DC9" s="33">
        <f t="shared" si="0"/>
        <v>2</v>
      </c>
      <c r="DD9" s="33">
        <f t="shared" si="1"/>
        <v>2</v>
      </c>
      <c r="DE9" s="33">
        <f t="shared" si="2"/>
        <v>0</v>
      </c>
      <c r="DF9" s="33">
        <f t="shared" si="3"/>
        <v>0</v>
      </c>
      <c r="DG9" s="33">
        <f t="shared" si="4"/>
        <v>1</v>
      </c>
      <c r="DH9" s="33">
        <f t="shared" si="5"/>
        <v>0</v>
      </c>
      <c r="DI9" s="33">
        <f t="shared" si="6"/>
        <v>0</v>
      </c>
      <c r="DJ9" s="33">
        <f t="shared" si="7"/>
        <v>0</v>
      </c>
      <c r="DK9" s="33">
        <f t="shared" si="8"/>
        <v>0</v>
      </c>
      <c r="DL9" s="33">
        <f t="shared" si="9"/>
        <v>0</v>
      </c>
      <c r="DM9" s="33">
        <f t="shared" si="10"/>
        <v>0</v>
      </c>
      <c r="DN9" s="33">
        <f t="shared" si="11"/>
        <v>0</v>
      </c>
      <c r="DO9" s="33">
        <f t="shared" si="12"/>
        <v>0</v>
      </c>
      <c r="DP9" s="33">
        <f t="shared" si="13"/>
        <v>0</v>
      </c>
      <c r="DQ9" s="33">
        <f t="shared" si="14"/>
        <v>0</v>
      </c>
      <c r="DR9" s="33">
        <f t="shared" si="15"/>
        <v>0</v>
      </c>
      <c r="DS9" s="33">
        <f t="shared" si="16"/>
        <v>0</v>
      </c>
      <c r="DT9" s="33">
        <f t="shared" si="17"/>
        <v>0</v>
      </c>
      <c r="DU9" s="33">
        <f t="shared" si="18"/>
        <v>0</v>
      </c>
      <c r="DV9" s="33">
        <f t="shared" si="19"/>
        <v>0</v>
      </c>
      <c r="DW9" s="33">
        <f t="shared" si="20"/>
        <v>0</v>
      </c>
      <c r="DX9" s="33">
        <f t="shared" si="21"/>
        <v>0</v>
      </c>
    </row>
    <row r="10" spans="1:128" ht="25.15" customHeight="1" x14ac:dyDescent="0.25">
      <c r="A10" s="4" t="s">
        <v>21</v>
      </c>
      <c r="B10" s="22" t="s">
        <v>22</v>
      </c>
      <c r="C10" s="1"/>
      <c r="D10" s="40" t="s">
        <v>23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7"/>
      <c r="AD10" s="8"/>
      <c r="AE10" s="8"/>
      <c r="AF10" s="8"/>
      <c r="AG10" s="8"/>
      <c r="AH10" s="8"/>
      <c r="AI10" s="8" t="s">
        <v>81</v>
      </c>
      <c r="AJ10" s="8"/>
      <c r="AK10" s="8"/>
      <c r="AL10" s="8"/>
      <c r="AM10" s="8"/>
      <c r="AN10" s="8"/>
      <c r="AO10" s="9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 t="s">
        <v>84</v>
      </c>
      <c r="BG10" s="8"/>
      <c r="BH10" s="28"/>
      <c r="BI10" s="8" t="s">
        <v>94</v>
      </c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28"/>
      <c r="BV10" s="63" t="s">
        <v>89</v>
      </c>
      <c r="BW10" s="8"/>
      <c r="BX10" s="8"/>
      <c r="BY10" s="8"/>
      <c r="BZ10" s="63" t="s">
        <v>88</v>
      </c>
      <c r="CA10" s="8"/>
      <c r="CB10" s="63" t="s">
        <v>88</v>
      </c>
      <c r="CC10" s="8"/>
      <c r="CD10" s="8"/>
      <c r="CE10" s="8"/>
      <c r="CF10" s="63" t="s">
        <v>87</v>
      </c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 t="s">
        <v>82</v>
      </c>
      <c r="CR10" s="8"/>
      <c r="CS10" s="8"/>
      <c r="CT10" s="8"/>
      <c r="CU10" s="8"/>
      <c r="CV10" s="8" t="s">
        <v>94</v>
      </c>
      <c r="CW10" s="8"/>
      <c r="CX10" s="8"/>
      <c r="CY10" s="8"/>
      <c r="CZ10" s="8"/>
      <c r="DA10" s="8"/>
      <c r="DB10" s="8"/>
      <c r="DC10" s="33">
        <f t="shared" si="0"/>
        <v>1</v>
      </c>
      <c r="DD10" s="33">
        <f t="shared" si="1"/>
        <v>1</v>
      </c>
      <c r="DE10" s="33">
        <f t="shared" si="2"/>
        <v>0</v>
      </c>
      <c r="DF10" s="33">
        <f t="shared" si="3"/>
        <v>0</v>
      </c>
      <c r="DG10" s="33">
        <f t="shared" si="4"/>
        <v>0</v>
      </c>
      <c r="DH10" s="33">
        <f t="shared" si="5"/>
        <v>0</v>
      </c>
      <c r="DI10" s="33">
        <f t="shared" si="6"/>
        <v>0</v>
      </c>
      <c r="DJ10" s="33">
        <f t="shared" si="7"/>
        <v>0</v>
      </c>
      <c r="DK10" s="33">
        <f t="shared" si="8"/>
        <v>0</v>
      </c>
      <c r="DL10" s="33">
        <f t="shared" si="9"/>
        <v>0</v>
      </c>
      <c r="DM10" s="33">
        <f t="shared" si="10"/>
        <v>0</v>
      </c>
      <c r="DN10" s="33">
        <f t="shared" si="11"/>
        <v>0</v>
      </c>
      <c r="DO10" s="33">
        <f t="shared" si="12"/>
        <v>2</v>
      </c>
      <c r="DP10" s="33">
        <f t="shared" si="13"/>
        <v>0</v>
      </c>
      <c r="DQ10" s="33">
        <f t="shared" si="14"/>
        <v>0</v>
      </c>
      <c r="DR10" s="33">
        <f t="shared" si="15"/>
        <v>1</v>
      </c>
      <c r="DS10" s="33">
        <f t="shared" si="16"/>
        <v>0</v>
      </c>
      <c r="DT10" s="33">
        <f t="shared" si="17"/>
        <v>0</v>
      </c>
      <c r="DU10" s="33">
        <f t="shared" si="18"/>
        <v>0</v>
      </c>
      <c r="DV10" s="33">
        <f t="shared" si="19"/>
        <v>0</v>
      </c>
      <c r="DW10" s="33">
        <f t="shared" si="20"/>
        <v>0</v>
      </c>
      <c r="DX10" s="33">
        <f t="shared" si="21"/>
        <v>0</v>
      </c>
    </row>
    <row r="11" spans="1:128" ht="25.9" customHeight="1" x14ac:dyDescent="0.2">
      <c r="A11" s="4" t="s">
        <v>62</v>
      </c>
      <c r="B11" s="22" t="s">
        <v>63</v>
      </c>
      <c r="D11" s="40" t="s">
        <v>26</v>
      </c>
      <c r="E11" s="8"/>
      <c r="F11" s="8"/>
      <c r="G11" s="8"/>
      <c r="H11" s="8"/>
      <c r="I11" s="8"/>
      <c r="J11" s="8"/>
      <c r="K11" s="8"/>
      <c r="L11" s="28"/>
      <c r="M11" s="8"/>
      <c r="N11" s="8"/>
      <c r="O11" s="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7"/>
      <c r="AD11" s="8"/>
      <c r="AE11" s="8"/>
      <c r="AF11" s="8"/>
      <c r="AG11" s="8"/>
      <c r="AH11" s="8"/>
      <c r="AI11" s="8"/>
      <c r="AJ11" s="28" t="s">
        <v>81</v>
      </c>
      <c r="AK11" s="9"/>
      <c r="AL11" s="8"/>
      <c r="AM11" s="8"/>
      <c r="AN11" s="8"/>
      <c r="AO11" s="9"/>
      <c r="AP11" s="8"/>
      <c r="AQ11" s="8"/>
      <c r="AR11" s="8"/>
      <c r="AS11" s="8"/>
      <c r="AT11" s="8"/>
      <c r="AU11" s="8"/>
      <c r="AV11" s="28"/>
      <c r="AW11" s="8"/>
      <c r="AX11" s="8"/>
      <c r="AY11" s="8"/>
      <c r="AZ11" s="8"/>
      <c r="BA11" s="9"/>
      <c r="BB11" s="8"/>
      <c r="BC11" s="8"/>
      <c r="BD11" s="8"/>
      <c r="BE11" s="8" t="s">
        <v>82</v>
      </c>
      <c r="BF11" s="8"/>
      <c r="BG11" s="9"/>
      <c r="BH11" s="30" t="s">
        <v>84</v>
      </c>
      <c r="BI11" s="7" t="s">
        <v>94</v>
      </c>
      <c r="BJ11" s="8"/>
      <c r="BK11" s="9"/>
      <c r="BL11" s="8"/>
      <c r="BM11" s="8"/>
      <c r="BN11" s="8"/>
      <c r="BO11" s="8"/>
      <c r="BP11" s="8"/>
      <c r="BQ11" s="8"/>
      <c r="BR11" s="8"/>
      <c r="BS11" s="8"/>
      <c r="BT11" s="9"/>
      <c r="BU11" s="30"/>
      <c r="BV11" s="63" t="s">
        <v>89</v>
      </c>
      <c r="BW11" s="9"/>
      <c r="BX11" s="8"/>
      <c r="BY11" s="8"/>
      <c r="BZ11" s="63" t="s">
        <v>88</v>
      </c>
      <c r="CA11" s="10"/>
      <c r="CB11" s="63" t="s">
        <v>88</v>
      </c>
      <c r="CC11" s="10"/>
      <c r="CD11" s="8"/>
      <c r="CE11" s="8"/>
      <c r="CF11" s="63" t="s">
        <v>87</v>
      </c>
      <c r="CG11" s="8"/>
      <c r="CH11" s="8"/>
      <c r="CI11" s="10"/>
      <c r="CJ11" s="10"/>
      <c r="CK11" s="8"/>
      <c r="CL11" s="8"/>
      <c r="CM11" s="8"/>
      <c r="CN11" s="8"/>
      <c r="CO11" s="8"/>
      <c r="CP11" s="8"/>
      <c r="CQ11" s="8" t="s">
        <v>82</v>
      </c>
      <c r="CR11" s="8" t="s">
        <v>81</v>
      </c>
      <c r="CS11" s="8"/>
      <c r="CT11" s="8"/>
      <c r="CU11" s="8"/>
      <c r="CV11" s="8" t="s">
        <v>94</v>
      </c>
      <c r="CW11" s="8"/>
      <c r="CX11" s="8"/>
      <c r="CY11" s="8"/>
      <c r="CZ11" s="8"/>
      <c r="DA11" s="8"/>
      <c r="DB11" s="8"/>
      <c r="DC11" s="33">
        <f t="shared" si="0"/>
        <v>2</v>
      </c>
      <c r="DD11" s="33">
        <f t="shared" si="1"/>
        <v>2</v>
      </c>
      <c r="DE11" s="33">
        <f t="shared" si="2"/>
        <v>0</v>
      </c>
      <c r="DF11" s="33">
        <f t="shared" si="3"/>
        <v>0</v>
      </c>
      <c r="DG11" s="33">
        <f t="shared" si="4"/>
        <v>0</v>
      </c>
      <c r="DH11" s="33">
        <f t="shared" si="5"/>
        <v>0</v>
      </c>
      <c r="DI11" s="33">
        <f t="shared" si="6"/>
        <v>0</v>
      </c>
      <c r="DJ11" s="33">
        <f t="shared" si="7"/>
        <v>0</v>
      </c>
      <c r="DK11" s="33">
        <f t="shared" si="8"/>
        <v>0</v>
      </c>
      <c r="DL11" s="33">
        <f t="shared" si="9"/>
        <v>0</v>
      </c>
      <c r="DM11" s="33">
        <f t="shared" si="10"/>
        <v>0</v>
      </c>
      <c r="DN11" s="33">
        <f t="shared" si="11"/>
        <v>0</v>
      </c>
      <c r="DO11" s="33">
        <f t="shared" si="12"/>
        <v>2</v>
      </c>
      <c r="DP11" s="33">
        <f t="shared" si="13"/>
        <v>0</v>
      </c>
      <c r="DQ11" s="33">
        <f t="shared" si="14"/>
        <v>0</v>
      </c>
      <c r="DR11" s="33">
        <f t="shared" si="15"/>
        <v>1</v>
      </c>
      <c r="DS11" s="33">
        <f t="shared" si="16"/>
        <v>0</v>
      </c>
      <c r="DT11" s="33">
        <f t="shared" si="17"/>
        <v>0</v>
      </c>
      <c r="DU11" s="33">
        <f t="shared" si="18"/>
        <v>0</v>
      </c>
      <c r="DV11" s="33">
        <f t="shared" si="19"/>
        <v>0</v>
      </c>
      <c r="DW11" s="33">
        <f t="shared" si="20"/>
        <v>0</v>
      </c>
      <c r="DX11" s="33">
        <f t="shared" si="21"/>
        <v>0</v>
      </c>
    </row>
    <row r="12" spans="1:128" ht="36.6" customHeight="1" x14ac:dyDescent="0.2">
      <c r="A12" s="4" t="s">
        <v>2</v>
      </c>
      <c r="B12" s="22" t="s">
        <v>3</v>
      </c>
      <c r="D12" s="40" t="s">
        <v>29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7"/>
      <c r="AD12" s="8"/>
      <c r="AE12" s="8"/>
      <c r="AF12" s="8"/>
      <c r="AG12" s="8"/>
      <c r="AH12" s="8"/>
      <c r="AI12" s="8" t="s">
        <v>81</v>
      </c>
      <c r="AJ12" s="8"/>
      <c r="AK12" s="8"/>
      <c r="AL12" s="8"/>
      <c r="AM12" s="8"/>
      <c r="AN12" s="8"/>
      <c r="AO12" s="9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 t="s">
        <v>82</v>
      </c>
      <c r="BF12" s="8"/>
      <c r="BG12" s="9"/>
      <c r="BH12" s="30"/>
      <c r="BI12" s="7" t="s">
        <v>94</v>
      </c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9"/>
      <c r="BU12" s="30"/>
      <c r="BV12" s="63" t="s">
        <v>89</v>
      </c>
      <c r="BW12" s="8"/>
      <c r="BX12" s="8"/>
      <c r="BY12" s="8"/>
      <c r="BZ12" s="63" t="s">
        <v>88</v>
      </c>
      <c r="CA12" s="10"/>
      <c r="CB12" s="63" t="s">
        <v>88</v>
      </c>
      <c r="CC12" s="11" t="s">
        <v>84</v>
      </c>
      <c r="CD12" s="8"/>
      <c r="CE12" s="8"/>
      <c r="CF12" s="63" t="s">
        <v>87</v>
      </c>
      <c r="CG12" s="8"/>
      <c r="CH12" s="8"/>
      <c r="CI12" s="10"/>
      <c r="CJ12" s="10"/>
      <c r="CK12" s="8"/>
      <c r="CL12" s="8"/>
      <c r="CM12" s="8"/>
      <c r="CN12" s="8"/>
      <c r="CO12" s="8"/>
      <c r="CP12" s="8" t="s">
        <v>81</v>
      </c>
      <c r="CQ12" s="8" t="s">
        <v>82</v>
      </c>
      <c r="CR12" s="8"/>
      <c r="CS12" s="8"/>
      <c r="CT12" s="8"/>
      <c r="CU12" s="8"/>
      <c r="CV12" s="8" t="s">
        <v>94</v>
      </c>
      <c r="CW12" s="8"/>
      <c r="CX12" s="8"/>
      <c r="CY12" s="8"/>
      <c r="CZ12" s="8"/>
      <c r="DA12" s="8"/>
      <c r="DB12" s="8"/>
      <c r="DC12" s="33">
        <f t="shared" si="0"/>
        <v>2</v>
      </c>
      <c r="DD12" s="33">
        <f t="shared" si="1"/>
        <v>2</v>
      </c>
      <c r="DE12" s="33">
        <f t="shared" si="2"/>
        <v>0</v>
      </c>
      <c r="DF12" s="33">
        <f t="shared" si="3"/>
        <v>0</v>
      </c>
      <c r="DG12" s="33">
        <f t="shared" si="4"/>
        <v>0</v>
      </c>
      <c r="DH12" s="33">
        <f t="shared" si="5"/>
        <v>0</v>
      </c>
      <c r="DI12" s="33">
        <f t="shared" si="6"/>
        <v>0</v>
      </c>
      <c r="DJ12" s="33">
        <f t="shared" si="7"/>
        <v>0</v>
      </c>
      <c r="DK12" s="33">
        <f t="shared" si="8"/>
        <v>0</v>
      </c>
      <c r="DL12" s="33">
        <f t="shared" si="9"/>
        <v>0</v>
      </c>
      <c r="DM12" s="33">
        <f t="shared" si="10"/>
        <v>0</v>
      </c>
      <c r="DN12" s="33">
        <f t="shared" si="11"/>
        <v>0</v>
      </c>
      <c r="DO12" s="33">
        <f t="shared" si="12"/>
        <v>2</v>
      </c>
      <c r="DP12" s="33">
        <f t="shared" si="13"/>
        <v>0</v>
      </c>
      <c r="DQ12" s="33">
        <f t="shared" si="14"/>
        <v>0</v>
      </c>
      <c r="DR12" s="33">
        <f t="shared" si="15"/>
        <v>1</v>
      </c>
      <c r="DS12" s="33">
        <f t="shared" si="16"/>
        <v>0</v>
      </c>
      <c r="DT12" s="33">
        <f t="shared" si="17"/>
        <v>0</v>
      </c>
      <c r="DU12" s="33">
        <f t="shared" si="18"/>
        <v>0</v>
      </c>
      <c r="DV12" s="33">
        <f t="shared" si="19"/>
        <v>0</v>
      </c>
      <c r="DW12" s="33">
        <f t="shared" si="20"/>
        <v>0</v>
      </c>
      <c r="DX12" s="33">
        <v>0</v>
      </c>
    </row>
    <row r="13" spans="1:128" ht="25.9" customHeight="1" x14ac:dyDescent="0.2">
      <c r="A13" s="4" t="s">
        <v>12</v>
      </c>
      <c r="B13" s="22" t="s">
        <v>5</v>
      </c>
      <c r="D13" s="32" t="s">
        <v>78</v>
      </c>
      <c r="E13" s="8"/>
      <c r="F13" s="28"/>
      <c r="G13" s="28"/>
      <c r="H13" s="28"/>
      <c r="I13" s="28"/>
      <c r="J13" s="28"/>
      <c r="K13" s="28"/>
      <c r="L13" s="28"/>
      <c r="M13" s="28"/>
      <c r="N13" s="28"/>
      <c r="O13" s="41"/>
      <c r="P13" s="58"/>
      <c r="Q13" s="30"/>
      <c r="R13" s="30"/>
      <c r="S13" s="30"/>
      <c r="T13" s="30"/>
      <c r="U13" s="31"/>
      <c r="V13" s="30"/>
      <c r="W13" s="31"/>
      <c r="X13" s="30"/>
      <c r="Y13" s="30"/>
      <c r="Z13" s="30"/>
      <c r="AA13" s="31"/>
      <c r="AB13" s="30"/>
      <c r="AC13" s="53"/>
      <c r="AD13" s="28"/>
      <c r="AE13" s="8"/>
      <c r="AF13" s="8"/>
      <c r="AG13" s="8"/>
      <c r="AH13" s="8"/>
      <c r="AI13" s="8"/>
      <c r="AJ13" s="8" t="s">
        <v>81</v>
      </c>
      <c r="AK13" s="8"/>
      <c r="AL13" s="8"/>
      <c r="AM13" s="8"/>
      <c r="AN13" s="8"/>
      <c r="AO13" s="9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 t="s">
        <v>82</v>
      </c>
      <c r="BF13" s="8"/>
      <c r="BG13" s="9"/>
      <c r="BH13" s="30"/>
      <c r="BI13" s="7" t="s">
        <v>84</v>
      </c>
      <c r="BJ13" s="8" t="s">
        <v>94</v>
      </c>
      <c r="BK13" s="8"/>
      <c r="BL13" s="8"/>
      <c r="BM13" s="8"/>
      <c r="BN13" s="8"/>
      <c r="BO13" s="8"/>
      <c r="BP13" s="8"/>
      <c r="BQ13" s="8"/>
      <c r="BR13" s="8"/>
      <c r="BS13" s="8"/>
      <c r="BT13" s="9"/>
      <c r="BU13" s="30"/>
      <c r="BV13" s="63" t="s">
        <v>89</v>
      </c>
      <c r="BW13" s="8"/>
      <c r="BX13" s="8"/>
      <c r="BY13" s="8"/>
      <c r="BZ13" s="63" t="s">
        <v>88</v>
      </c>
      <c r="CA13" s="51"/>
      <c r="CB13" s="63" t="s">
        <v>88</v>
      </c>
      <c r="CC13" s="62" t="s">
        <v>84</v>
      </c>
      <c r="CD13" s="8"/>
      <c r="CE13" s="8"/>
      <c r="CF13" s="63" t="s">
        <v>87</v>
      </c>
      <c r="CG13" s="8"/>
      <c r="CH13" s="8"/>
      <c r="CI13" s="51"/>
      <c r="CJ13" s="10"/>
      <c r="CK13" s="8"/>
      <c r="CL13" s="8"/>
      <c r="CM13" s="8"/>
      <c r="CN13" s="8"/>
      <c r="CO13" s="8"/>
      <c r="CP13" s="8" t="s">
        <v>81</v>
      </c>
      <c r="CQ13" s="8" t="s">
        <v>82</v>
      </c>
      <c r="CR13" s="8"/>
      <c r="CS13" s="8"/>
      <c r="CT13" s="8"/>
      <c r="CU13" s="8"/>
      <c r="CV13" s="8"/>
      <c r="CW13" s="8" t="s">
        <v>94</v>
      </c>
      <c r="CX13" s="8"/>
      <c r="CY13" s="8"/>
      <c r="CZ13" s="8"/>
      <c r="DA13" s="8"/>
      <c r="DB13" s="8"/>
      <c r="DC13" s="33">
        <f t="shared" si="0"/>
        <v>2</v>
      </c>
      <c r="DD13" s="33">
        <f t="shared" si="1"/>
        <v>2</v>
      </c>
      <c r="DE13" s="33">
        <f t="shared" si="2"/>
        <v>0</v>
      </c>
      <c r="DF13" s="33">
        <f t="shared" si="3"/>
        <v>0</v>
      </c>
      <c r="DG13" s="33">
        <f t="shared" si="4"/>
        <v>0</v>
      </c>
      <c r="DH13" s="33">
        <f t="shared" si="5"/>
        <v>0</v>
      </c>
      <c r="DI13" s="33">
        <f t="shared" si="6"/>
        <v>0</v>
      </c>
      <c r="DJ13" s="33">
        <f t="shared" si="7"/>
        <v>0</v>
      </c>
      <c r="DK13" s="33">
        <f t="shared" si="8"/>
        <v>0</v>
      </c>
      <c r="DL13" s="33">
        <f t="shared" si="9"/>
        <v>0</v>
      </c>
      <c r="DM13" s="33">
        <f t="shared" si="10"/>
        <v>0</v>
      </c>
      <c r="DN13" s="33">
        <f t="shared" si="11"/>
        <v>0</v>
      </c>
      <c r="DO13" s="33">
        <f t="shared" si="12"/>
        <v>2</v>
      </c>
      <c r="DP13" s="33">
        <f t="shared" si="13"/>
        <v>0</v>
      </c>
      <c r="DQ13" s="33">
        <f t="shared" si="14"/>
        <v>0</v>
      </c>
      <c r="DR13" s="33">
        <f t="shared" si="15"/>
        <v>2</v>
      </c>
      <c r="DS13" s="33">
        <f t="shared" si="16"/>
        <v>0</v>
      </c>
      <c r="DT13" s="33">
        <f t="shared" si="17"/>
        <v>0</v>
      </c>
      <c r="DU13" s="33">
        <f t="shared" si="18"/>
        <v>0</v>
      </c>
      <c r="DV13" s="33">
        <f t="shared" si="19"/>
        <v>0</v>
      </c>
      <c r="DW13" s="33">
        <f t="shared" si="20"/>
        <v>0</v>
      </c>
      <c r="DX13" s="33">
        <v>0</v>
      </c>
    </row>
    <row r="14" spans="1:128" ht="33" customHeight="1" x14ac:dyDescent="0.2">
      <c r="A14" s="4" t="s">
        <v>54</v>
      </c>
      <c r="B14" s="22" t="s">
        <v>19</v>
      </c>
      <c r="D14" s="40" t="s">
        <v>32</v>
      </c>
      <c r="E14" s="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57"/>
      <c r="Q14" s="30"/>
      <c r="R14" s="30"/>
      <c r="S14" s="30"/>
      <c r="T14" s="30" t="s">
        <v>94</v>
      </c>
      <c r="U14" s="43"/>
      <c r="V14" s="30"/>
      <c r="W14" s="31"/>
      <c r="X14" s="30"/>
      <c r="Y14" s="30"/>
      <c r="Z14" s="30"/>
      <c r="AA14" s="43"/>
      <c r="AB14" s="30" t="s">
        <v>82</v>
      </c>
      <c r="AC14" s="30"/>
      <c r="AD14" s="30"/>
      <c r="AE14" s="7" t="s">
        <v>81</v>
      </c>
      <c r="AF14" s="8"/>
      <c r="AG14" s="8"/>
      <c r="AH14" s="8"/>
      <c r="AI14" s="8"/>
      <c r="AJ14" s="8"/>
      <c r="AK14" s="8"/>
      <c r="AL14" s="8"/>
      <c r="AM14" s="8"/>
      <c r="AN14" s="8"/>
      <c r="AO14" s="9"/>
      <c r="AP14" s="8"/>
      <c r="AQ14" s="8"/>
      <c r="AR14" s="8"/>
      <c r="AS14" s="8"/>
      <c r="AT14" s="8"/>
      <c r="AU14" s="8"/>
      <c r="AV14" s="8"/>
      <c r="AW14" s="8"/>
      <c r="AX14" s="8" t="s">
        <v>94</v>
      </c>
      <c r="AY14" s="8"/>
      <c r="AZ14" s="8"/>
      <c r="BA14" s="8"/>
      <c r="BB14" s="8"/>
      <c r="BC14" s="8"/>
      <c r="BD14" s="8"/>
      <c r="BE14" s="8" t="s">
        <v>82</v>
      </c>
      <c r="BF14" s="8"/>
      <c r="BG14" s="9"/>
      <c r="BH14" s="30"/>
      <c r="BI14" s="7"/>
      <c r="BJ14" s="8" t="s">
        <v>94</v>
      </c>
      <c r="BK14" s="8"/>
      <c r="BL14" s="10"/>
      <c r="BM14" s="8"/>
      <c r="BN14" s="8"/>
      <c r="BO14" s="11" t="s">
        <v>82</v>
      </c>
      <c r="BP14" s="8"/>
      <c r="BQ14" s="8"/>
      <c r="BR14" s="8"/>
      <c r="BS14" s="8" t="s">
        <v>94</v>
      </c>
      <c r="BT14" s="9"/>
      <c r="BU14" s="30"/>
      <c r="BV14" s="81" t="s">
        <v>89</v>
      </c>
      <c r="BW14" s="8"/>
      <c r="BX14" s="8"/>
      <c r="BY14" s="8"/>
      <c r="BZ14" s="9"/>
      <c r="CA14" s="30"/>
      <c r="CB14" s="63" t="s">
        <v>88</v>
      </c>
      <c r="CC14" s="8"/>
      <c r="CD14" s="8" t="s">
        <v>94</v>
      </c>
      <c r="CE14" s="8"/>
      <c r="CF14" s="63" t="s">
        <v>98</v>
      </c>
      <c r="CG14" s="8"/>
      <c r="CH14" s="9" t="s">
        <v>81</v>
      </c>
      <c r="CI14" s="43" t="s">
        <v>99</v>
      </c>
      <c r="CJ14" s="7"/>
      <c r="CK14" s="8" t="s">
        <v>84</v>
      </c>
      <c r="CL14" s="8"/>
      <c r="CM14" s="8"/>
      <c r="CN14" s="8"/>
      <c r="CO14" s="8"/>
      <c r="CP14" s="8"/>
      <c r="CQ14" s="8"/>
      <c r="CR14" s="8"/>
      <c r="CS14" s="8"/>
      <c r="CT14" s="8"/>
      <c r="CU14" s="8" t="s">
        <v>82</v>
      </c>
      <c r="CV14" s="8"/>
      <c r="CW14" s="8"/>
      <c r="CX14" s="8"/>
      <c r="CY14" s="8"/>
      <c r="CZ14" s="8"/>
      <c r="DA14" s="8"/>
      <c r="DB14" s="8" t="s">
        <v>81</v>
      </c>
      <c r="DC14" s="33">
        <f t="shared" si="0"/>
        <v>3</v>
      </c>
      <c r="DD14" s="33">
        <f t="shared" si="1"/>
        <v>4</v>
      </c>
      <c r="DE14" s="33">
        <f t="shared" si="2"/>
        <v>0</v>
      </c>
      <c r="DF14" s="33">
        <f t="shared" si="3"/>
        <v>0</v>
      </c>
      <c r="DG14" s="33">
        <f t="shared" si="4"/>
        <v>0</v>
      </c>
      <c r="DH14" s="33">
        <f t="shared" si="5"/>
        <v>0</v>
      </c>
      <c r="DI14" s="33">
        <f t="shared" si="6"/>
        <v>0</v>
      </c>
      <c r="DJ14" s="33">
        <f t="shared" si="7"/>
        <v>0</v>
      </c>
      <c r="DK14" s="33">
        <f t="shared" si="8"/>
        <v>0</v>
      </c>
      <c r="DL14" s="33">
        <f t="shared" si="9"/>
        <v>0</v>
      </c>
      <c r="DM14" s="33">
        <f t="shared" si="10"/>
        <v>0</v>
      </c>
      <c r="DN14" s="33">
        <f t="shared" si="11"/>
        <v>0</v>
      </c>
      <c r="DO14" s="33">
        <f t="shared" si="12"/>
        <v>5</v>
      </c>
      <c r="DP14" s="33">
        <f t="shared" si="13"/>
        <v>0</v>
      </c>
      <c r="DQ14" s="33">
        <f t="shared" si="14"/>
        <v>0</v>
      </c>
      <c r="DR14" s="33">
        <f t="shared" si="15"/>
        <v>1</v>
      </c>
      <c r="DS14" s="33">
        <f t="shared" si="16"/>
        <v>0</v>
      </c>
      <c r="DT14" s="33">
        <f t="shared" si="17"/>
        <v>0</v>
      </c>
      <c r="DU14" s="33">
        <f t="shared" si="18"/>
        <v>0</v>
      </c>
      <c r="DV14" s="33">
        <f t="shared" si="19"/>
        <v>0</v>
      </c>
      <c r="DW14" s="33">
        <f t="shared" si="20"/>
        <v>0</v>
      </c>
      <c r="DX14" s="33">
        <f>COUNTIF(W14:DW14,"КУБ")</f>
        <v>0</v>
      </c>
    </row>
    <row r="15" spans="1:128" ht="30" customHeight="1" x14ac:dyDescent="0.2">
      <c r="A15" s="4" t="s">
        <v>55</v>
      </c>
      <c r="B15" s="22" t="s">
        <v>56</v>
      </c>
      <c r="D15" s="40" t="s">
        <v>34</v>
      </c>
      <c r="E15" s="9"/>
      <c r="F15" s="30"/>
      <c r="G15" s="30"/>
      <c r="H15" s="30"/>
      <c r="I15" s="30"/>
      <c r="J15" s="30"/>
      <c r="K15" s="30"/>
      <c r="L15" s="30"/>
      <c r="M15" s="30"/>
      <c r="N15" s="30"/>
      <c r="O15" s="31"/>
      <c r="P15" s="57"/>
      <c r="Q15" s="30"/>
      <c r="R15" s="30"/>
      <c r="S15" s="30"/>
      <c r="T15" s="30"/>
      <c r="U15" s="43"/>
      <c r="V15" s="31" t="s">
        <v>94</v>
      </c>
      <c r="W15" s="30"/>
      <c r="X15" s="30"/>
      <c r="Y15" s="30"/>
      <c r="Z15" s="30"/>
      <c r="AA15" s="43"/>
      <c r="AB15" s="30" t="s">
        <v>82</v>
      </c>
      <c r="AC15" s="31"/>
      <c r="AD15" s="30"/>
      <c r="AE15" s="7" t="s">
        <v>81</v>
      </c>
      <c r="AF15" s="8"/>
      <c r="AG15" s="26"/>
      <c r="AH15" s="8"/>
      <c r="AI15" s="8"/>
      <c r="AJ15" s="8"/>
      <c r="AK15" s="8"/>
      <c r="AL15" s="8"/>
      <c r="AM15" s="8"/>
      <c r="AN15" s="8"/>
      <c r="AO15" s="9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 t="s">
        <v>94</v>
      </c>
      <c r="BB15" s="8"/>
      <c r="BC15" s="8"/>
      <c r="BD15" s="8"/>
      <c r="BE15" s="8" t="s">
        <v>82</v>
      </c>
      <c r="BF15" s="8"/>
      <c r="BG15" s="9"/>
      <c r="BH15" s="30"/>
      <c r="BI15" s="7"/>
      <c r="BJ15" s="8"/>
      <c r="BK15" s="8"/>
      <c r="BL15" s="10"/>
      <c r="BM15" s="8"/>
      <c r="BN15" s="8"/>
      <c r="BO15" s="11" t="s">
        <v>82</v>
      </c>
      <c r="BP15" s="8" t="s">
        <v>94</v>
      </c>
      <c r="BQ15" s="8"/>
      <c r="BR15" s="8"/>
      <c r="BS15" s="8"/>
      <c r="BT15" s="9"/>
      <c r="BU15" s="30"/>
      <c r="BV15" s="81" t="s">
        <v>89</v>
      </c>
      <c r="BW15" s="8"/>
      <c r="BX15" s="8"/>
      <c r="BY15" s="8" t="s">
        <v>94</v>
      </c>
      <c r="BZ15" s="9"/>
      <c r="CA15" s="30"/>
      <c r="CB15" s="63" t="s">
        <v>88</v>
      </c>
      <c r="CC15" s="8"/>
      <c r="CD15" s="8"/>
      <c r="CE15" s="8"/>
      <c r="CF15" s="63" t="s">
        <v>98</v>
      </c>
      <c r="CG15" s="8"/>
      <c r="CH15" s="9" t="s">
        <v>81</v>
      </c>
      <c r="CI15" s="43" t="s">
        <v>99</v>
      </c>
      <c r="CJ15" s="7"/>
      <c r="CK15" s="8" t="s">
        <v>84</v>
      </c>
      <c r="CL15" s="8"/>
      <c r="CM15" s="8"/>
      <c r="CN15" s="8"/>
      <c r="CO15" s="8"/>
      <c r="CP15" s="8"/>
      <c r="CQ15" s="8"/>
      <c r="CR15" s="8"/>
      <c r="CS15" s="8" t="s">
        <v>82</v>
      </c>
      <c r="CT15" s="8"/>
      <c r="CU15" s="8"/>
      <c r="CV15" s="8"/>
      <c r="CW15" s="8"/>
      <c r="CX15" s="8"/>
      <c r="CY15" s="8" t="s">
        <v>94</v>
      </c>
      <c r="CZ15" s="8"/>
      <c r="DA15" s="8"/>
      <c r="DB15" s="8" t="s">
        <v>81</v>
      </c>
      <c r="DC15" s="33">
        <f t="shared" si="0"/>
        <v>3</v>
      </c>
      <c r="DD15" s="33">
        <f t="shared" si="1"/>
        <v>4</v>
      </c>
      <c r="DE15" s="33">
        <f t="shared" si="2"/>
        <v>0</v>
      </c>
      <c r="DF15" s="33">
        <f t="shared" si="3"/>
        <v>0</v>
      </c>
      <c r="DG15" s="33">
        <f t="shared" si="4"/>
        <v>0</v>
      </c>
      <c r="DH15" s="33">
        <f t="shared" si="5"/>
        <v>0</v>
      </c>
      <c r="DI15" s="33">
        <f t="shared" si="6"/>
        <v>0</v>
      </c>
      <c r="DJ15" s="33">
        <f t="shared" si="7"/>
        <v>0</v>
      </c>
      <c r="DK15" s="33">
        <f t="shared" si="8"/>
        <v>0</v>
      </c>
      <c r="DL15" s="33">
        <f t="shared" si="9"/>
        <v>0</v>
      </c>
      <c r="DM15" s="33">
        <f t="shared" si="10"/>
        <v>0</v>
      </c>
      <c r="DN15" s="33">
        <f t="shared" si="11"/>
        <v>0</v>
      </c>
      <c r="DO15" s="33">
        <f>COUNTIF(L15:DN15,"АНГ")</f>
        <v>5</v>
      </c>
      <c r="DP15" s="33">
        <f t="shared" si="13"/>
        <v>0</v>
      </c>
      <c r="DQ15" s="33">
        <f t="shared" si="14"/>
        <v>0</v>
      </c>
      <c r="DR15" s="33">
        <f t="shared" si="15"/>
        <v>1</v>
      </c>
      <c r="DS15" s="33">
        <f t="shared" si="16"/>
        <v>0</v>
      </c>
      <c r="DT15" s="33">
        <f t="shared" si="17"/>
        <v>0</v>
      </c>
      <c r="DU15" s="33">
        <f t="shared" si="18"/>
        <v>0</v>
      </c>
      <c r="DV15" s="33">
        <f t="shared" si="19"/>
        <v>0</v>
      </c>
      <c r="DW15" s="33">
        <f t="shared" si="20"/>
        <v>0</v>
      </c>
      <c r="DX15" s="33">
        <f>COUNTIF(W15:DW15,"КУБ")</f>
        <v>0</v>
      </c>
    </row>
    <row r="16" spans="1:128" ht="30" customHeight="1" x14ac:dyDescent="0.2">
      <c r="A16" s="4" t="s">
        <v>61</v>
      </c>
      <c r="B16" s="22" t="s">
        <v>61</v>
      </c>
      <c r="D16" s="40" t="s">
        <v>70</v>
      </c>
      <c r="E16" s="9"/>
      <c r="F16" s="30"/>
      <c r="G16" s="30"/>
      <c r="H16" s="30"/>
      <c r="I16" s="30"/>
      <c r="J16" s="30"/>
      <c r="K16" s="30"/>
      <c r="L16" s="30"/>
      <c r="M16" s="30"/>
      <c r="N16" s="30"/>
      <c r="O16" s="31"/>
      <c r="P16" s="57"/>
      <c r="Q16" s="30"/>
      <c r="R16" s="30"/>
      <c r="S16" s="30"/>
      <c r="T16" s="30" t="s">
        <v>94</v>
      </c>
      <c r="U16" s="43"/>
      <c r="V16" s="31"/>
      <c r="W16" s="30"/>
      <c r="X16" s="30"/>
      <c r="Y16" s="30"/>
      <c r="Z16" s="30"/>
      <c r="AA16" s="43"/>
      <c r="AB16" s="30" t="s">
        <v>82</v>
      </c>
      <c r="AC16" s="31"/>
      <c r="AD16" s="30"/>
      <c r="AE16" s="7" t="s">
        <v>81</v>
      </c>
      <c r="AF16" s="8"/>
      <c r="AG16" s="26"/>
      <c r="AH16" s="8"/>
      <c r="AI16" s="8"/>
      <c r="AJ16" s="8"/>
      <c r="AK16" s="8"/>
      <c r="AL16" s="8"/>
      <c r="AM16" s="8"/>
      <c r="AN16" s="8"/>
      <c r="AO16" s="9"/>
      <c r="AP16" s="8"/>
      <c r="AQ16" s="8"/>
      <c r="AR16" s="8"/>
      <c r="AS16" s="8"/>
      <c r="AT16" s="8"/>
      <c r="AU16" s="8"/>
      <c r="AV16" s="8"/>
      <c r="AW16" s="8"/>
      <c r="AX16" s="8" t="s">
        <v>94</v>
      </c>
      <c r="AY16" s="8"/>
      <c r="AZ16" s="8"/>
      <c r="BA16" s="8"/>
      <c r="BB16" s="8"/>
      <c r="BC16" s="8"/>
      <c r="BD16" s="8"/>
      <c r="BE16" s="8" t="s">
        <v>82</v>
      </c>
      <c r="BF16" s="8"/>
      <c r="BG16" s="9"/>
      <c r="BH16" s="30"/>
      <c r="BI16" s="7"/>
      <c r="BJ16" s="8" t="s">
        <v>94</v>
      </c>
      <c r="BK16" s="8"/>
      <c r="BL16" s="10"/>
      <c r="BM16" s="8"/>
      <c r="BN16" s="8"/>
      <c r="BO16" s="11" t="s">
        <v>82</v>
      </c>
      <c r="BP16" s="8"/>
      <c r="BQ16" s="8"/>
      <c r="BR16" s="8"/>
      <c r="BS16" s="8" t="s">
        <v>94</v>
      </c>
      <c r="BT16" s="9"/>
      <c r="BU16" s="30"/>
      <c r="BV16" s="81" t="s">
        <v>89</v>
      </c>
      <c r="BW16" s="8"/>
      <c r="BX16" s="8"/>
      <c r="BY16" s="8"/>
      <c r="BZ16" s="9"/>
      <c r="CA16" s="30"/>
      <c r="CB16" s="63" t="s">
        <v>88</v>
      </c>
      <c r="CC16" s="8"/>
      <c r="CD16" s="8" t="s">
        <v>94</v>
      </c>
      <c r="CE16" s="8"/>
      <c r="CF16" s="63" t="s">
        <v>98</v>
      </c>
      <c r="CG16" s="8"/>
      <c r="CH16" s="9" t="s">
        <v>81</v>
      </c>
      <c r="CI16" s="43" t="s">
        <v>99</v>
      </c>
      <c r="CJ16" s="7"/>
      <c r="CK16" s="8" t="s">
        <v>84</v>
      </c>
      <c r="CL16" s="8"/>
      <c r="CM16" s="8"/>
      <c r="CN16" s="8"/>
      <c r="CO16" s="8"/>
      <c r="CP16" s="8"/>
      <c r="CQ16" s="8"/>
      <c r="CR16" s="8"/>
      <c r="CS16" s="8"/>
      <c r="CT16" s="8"/>
      <c r="CU16" s="8" t="s">
        <v>82</v>
      </c>
      <c r="CV16" s="8"/>
      <c r="CW16" s="8"/>
      <c r="CX16" s="8"/>
      <c r="CY16" s="8"/>
      <c r="CZ16" s="8"/>
      <c r="DA16" s="8"/>
      <c r="DB16" s="8" t="s">
        <v>81</v>
      </c>
      <c r="DC16" s="33">
        <f t="shared" si="0"/>
        <v>3</v>
      </c>
      <c r="DD16" s="33">
        <f t="shared" si="1"/>
        <v>4</v>
      </c>
      <c r="DE16" s="33">
        <f t="shared" si="2"/>
        <v>0</v>
      </c>
      <c r="DF16" s="33">
        <f t="shared" si="3"/>
        <v>0</v>
      </c>
      <c r="DG16" s="33">
        <f t="shared" si="4"/>
        <v>0</v>
      </c>
      <c r="DH16" s="33">
        <f t="shared" si="5"/>
        <v>0</v>
      </c>
      <c r="DI16" s="33">
        <f>COUNTIF(F16:DH16,"ГЕО")</f>
        <v>0</v>
      </c>
      <c r="DJ16" s="33">
        <f t="shared" si="7"/>
        <v>0</v>
      </c>
      <c r="DK16" s="33">
        <f t="shared" si="8"/>
        <v>0</v>
      </c>
      <c r="DL16" s="33">
        <f t="shared" si="9"/>
        <v>0</v>
      </c>
      <c r="DM16" s="33">
        <f t="shared" si="10"/>
        <v>0</v>
      </c>
      <c r="DN16" s="33">
        <f>COUNTIF(K16:DM16,"ХИМ")</f>
        <v>0</v>
      </c>
      <c r="DO16" s="33">
        <f>COUNTIF(K16:DN16,"АНГ")</f>
        <v>5</v>
      </c>
      <c r="DP16" s="33">
        <f t="shared" si="13"/>
        <v>0</v>
      </c>
      <c r="DQ16" s="33">
        <f t="shared" si="14"/>
        <v>0</v>
      </c>
      <c r="DR16" s="33">
        <f t="shared" si="15"/>
        <v>1</v>
      </c>
      <c r="DS16" s="33">
        <f t="shared" si="16"/>
        <v>0</v>
      </c>
      <c r="DT16" s="33">
        <f t="shared" si="17"/>
        <v>0</v>
      </c>
      <c r="DU16" s="33">
        <f t="shared" si="18"/>
        <v>0</v>
      </c>
      <c r="DV16" s="33">
        <f t="shared" si="19"/>
        <v>0</v>
      </c>
      <c r="DW16" s="33">
        <f t="shared" si="20"/>
        <v>0</v>
      </c>
      <c r="DX16" s="33">
        <f>COUNTIF(W16:DW16,"КУБ")</f>
        <v>0</v>
      </c>
    </row>
    <row r="17" spans="1:128" ht="30" customHeight="1" x14ac:dyDescent="0.2">
      <c r="A17" s="4" t="s">
        <v>24</v>
      </c>
      <c r="B17" s="22" t="s">
        <v>25</v>
      </c>
      <c r="D17" s="40" t="s">
        <v>37</v>
      </c>
      <c r="E17" s="9"/>
      <c r="F17" s="30"/>
      <c r="G17" s="30"/>
      <c r="H17" s="30"/>
      <c r="I17" s="30"/>
      <c r="J17" s="30" t="s">
        <v>82</v>
      </c>
      <c r="K17" s="30"/>
      <c r="L17" s="30"/>
      <c r="M17" s="30"/>
      <c r="N17" s="30"/>
      <c r="O17" s="45"/>
      <c r="P17" s="30"/>
      <c r="Q17" s="30"/>
      <c r="R17" s="30"/>
      <c r="S17" s="30"/>
      <c r="T17" s="30"/>
      <c r="U17" s="8" t="s">
        <v>84</v>
      </c>
      <c r="V17" s="50" t="s">
        <v>81</v>
      </c>
      <c r="W17" s="30" t="s">
        <v>82</v>
      </c>
      <c r="X17" s="30"/>
      <c r="Y17" s="30"/>
      <c r="Z17" s="30"/>
      <c r="AA17" s="30"/>
      <c r="AB17" s="30" t="s">
        <v>82</v>
      </c>
      <c r="AC17" s="45"/>
      <c r="AD17" s="30" t="s">
        <v>85</v>
      </c>
      <c r="AE17" s="7"/>
      <c r="AF17" s="8"/>
      <c r="AG17" s="10"/>
      <c r="AH17" s="8"/>
      <c r="AI17" s="8"/>
      <c r="AJ17" s="8"/>
      <c r="AK17" s="8"/>
      <c r="AL17" s="8"/>
      <c r="AM17" s="8"/>
      <c r="AN17" s="8"/>
      <c r="AO17" s="9"/>
      <c r="AP17" s="8"/>
      <c r="AQ17" s="8"/>
      <c r="AR17" s="30" t="s">
        <v>82</v>
      </c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9"/>
      <c r="BH17" s="30"/>
      <c r="BI17" s="7"/>
      <c r="BJ17" s="8"/>
      <c r="BK17" s="8" t="s">
        <v>81</v>
      </c>
      <c r="BL17" s="8"/>
      <c r="BM17" s="8"/>
      <c r="BN17" s="26" t="s">
        <v>100</v>
      </c>
      <c r="BO17" s="8"/>
      <c r="BP17" s="52"/>
      <c r="BQ17" s="8"/>
      <c r="BR17" s="8"/>
      <c r="BS17" s="8"/>
      <c r="BT17" s="79" t="s">
        <v>97</v>
      </c>
      <c r="BU17" s="10"/>
      <c r="BV17" s="30"/>
      <c r="BW17" s="7"/>
      <c r="BX17" s="8"/>
      <c r="BY17" s="8"/>
      <c r="BZ17" s="26" t="s">
        <v>100</v>
      </c>
      <c r="CA17" s="10"/>
      <c r="CB17" s="8"/>
      <c r="CC17" s="8"/>
      <c r="CD17" s="8"/>
      <c r="CE17" s="8"/>
      <c r="CF17" s="8"/>
      <c r="CG17" s="8"/>
      <c r="CH17" s="63" t="s">
        <v>101</v>
      </c>
      <c r="CI17" s="52"/>
      <c r="CJ17" s="10"/>
      <c r="CK17" s="8"/>
      <c r="CL17" s="8"/>
      <c r="CM17" s="8"/>
      <c r="CN17" s="8"/>
      <c r="CO17" s="8"/>
      <c r="CP17" s="8"/>
      <c r="CQ17" s="8"/>
      <c r="CR17" s="8"/>
      <c r="CS17" s="8" t="s">
        <v>82</v>
      </c>
      <c r="CT17" s="8" t="s">
        <v>84</v>
      </c>
      <c r="CU17" s="8"/>
      <c r="CV17" s="8"/>
      <c r="CW17" s="8"/>
      <c r="CX17" s="8"/>
      <c r="CY17" s="8"/>
      <c r="CZ17" s="8"/>
      <c r="DA17" s="8"/>
      <c r="DB17" s="8" t="s">
        <v>81</v>
      </c>
      <c r="DC17" s="33">
        <f t="shared" si="0"/>
        <v>3</v>
      </c>
      <c r="DD17" s="33">
        <f t="shared" si="1"/>
        <v>5</v>
      </c>
      <c r="DE17" s="33">
        <f t="shared" si="2"/>
        <v>0</v>
      </c>
      <c r="DF17" s="33">
        <f t="shared" si="3"/>
        <v>0</v>
      </c>
      <c r="DG17" s="33">
        <f t="shared" si="4"/>
        <v>0</v>
      </c>
      <c r="DH17" s="33">
        <f t="shared" si="5"/>
        <v>0</v>
      </c>
      <c r="DI17" s="33">
        <f>COUNTIF(F17:DH17,"ГЕО")</f>
        <v>1</v>
      </c>
      <c r="DJ17" s="33">
        <f t="shared" si="7"/>
        <v>0</v>
      </c>
      <c r="DK17" s="33">
        <f t="shared" si="8"/>
        <v>0</v>
      </c>
      <c r="DL17" s="33">
        <f t="shared" si="9"/>
        <v>0</v>
      </c>
      <c r="DM17" s="33">
        <f t="shared" si="10"/>
        <v>0</v>
      </c>
      <c r="DN17" s="33">
        <v>0</v>
      </c>
      <c r="DO17" s="33">
        <v>5</v>
      </c>
      <c r="DP17" s="33">
        <f t="shared" si="13"/>
        <v>0</v>
      </c>
      <c r="DQ17" s="33">
        <f t="shared" si="14"/>
        <v>0</v>
      </c>
      <c r="DR17" s="33">
        <f t="shared" si="15"/>
        <v>2</v>
      </c>
      <c r="DS17" s="33">
        <f t="shared" si="16"/>
        <v>0</v>
      </c>
      <c r="DT17" s="33">
        <f t="shared" si="17"/>
        <v>0</v>
      </c>
      <c r="DU17" s="33">
        <f t="shared" si="18"/>
        <v>0</v>
      </c>
      <c r="DV17" s="33">
        <f t="shared" si="19"/>
        <v>0</v>
      </c>
      <c r="DW17" s="33">
        <f t="shared" si="20"/>
        <v>0</v>
      </c>
      <c r="DX17" s="33">
        <f>COUNTIF(W17:DW17,"КУБ")</f>
        <v>0</v>
      </c>
    </row>
    <row r="18" spans="1:128" ht="30" customHeight="1" x14ac:dyDescent="0.2">
      <c r="A18" s="4"/>
      <c r="B18" s="22"/>
      <c r="D18" s="40" t="s">
        <v>40</v>
      </c>
      <c r="E18" s="9"/>
      <c r="F18" s="30"/>
      <c r="G18" s="30"/>
      <c r="H18" s="30"/>
      <c r="I18" s="30"/>
      <c r="J18" s="30" t="s">
        <v>82</v>
      </c>
      <c r="K18" s="30"/>
      <c r="L18" s="30"/>
      <c r="M18" s="30" t="s">
        <v>94</v>
      </c>
      <c r="N18" s="30"/>
      <c r="O18" s="45"/>
      <c r="P18" s="30"/>
      <c r="Q18" s="30"/>
      <c r="R18" s="30"/>
      <c r="S18" s="30"/>
      <c r="T18" s="30"/>
      <c r="U18" s="8" t="s">
        <v>84</v>
      </c>
      <c r="V18" s="50" t="s">
        <v>81</v>
      </c>
      <c r="W18" s="30" t="s">
        <v>82</v>
      </c>
      <c r="X18" s="30"/>
      <c r="Y18" s="30"/>
      <c r="Z18" s="30"/>
      <c r="AA18" s="30"/>
      <c r="AB18" s="30" t="s">
        <v>94</v>
      </c>
      <c r="AC18" s="45"/>
      <c r="AD18" s="30" t="s">
        <v>85</v>
      </c>
      <c r="AE18" s="7"/>
      <c r="AF18" s="8"/>
      <c r="AG18" s="10"/>
      <c r="AH18" s="8"/>
      <c r="AI18" s="8"/>
      <c r="AJ18" s="8"/>
      <c r="AK18" s="8"/>
      <c r="AL18" s="8"/>
      <c r="AM18" s="8"/>
      <c r="AN18" s="8"/>
      <c r="AO18" s="9"/>
      <c r="AP18" s="8"/>
      <c r="AQ18" s="8"/>
      <c r="AR18" s="30" t="s">
        <v>82</v>
      </c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9"/>
      <c r="BH18" s="30"/>
      <c r="BI18" s="7"/>
      <c r="BJ18" s="8"/>
      <c r="BK18" s="8" t="s">
        <v>81</v>
      </c>
      <c r="BL18" s="28"/>
      <c r="BM18" s="8"/>
      <c r="BN18" s="26" t="s">
        <v>100</v>
      </c>
      <c r="BO18" s="8"/>
      <c r="BP18" s="80" t="s">
        <v>94</v>
      </c>
      <c r="BQ18" s="8"/>
      <c r="BR18" s="8"/>
      <c r="BS18" s="8"/>
      <c r="BT18" s="79" t="s">
        <v>97</v>
      </c>
      <c r="BU18" s="10"/>
      <c r="BV18" s="30"/>
      <c r="BW18" s="53"/>
      <c r="BX18" s="8"/>
      <c r="BY18" s="8"/>
      <c r="BZ18" s="26" t="s">
        <v>100</v>
      </c>
      <c r="CA18" s="10"/>
      <c r="CB18" s="8"/>
      <c r="CC18" s="8"/>
      <c r="CD18" s="8"/>
      <c r="CE18" s="8"/>
      <c r="CF18" s="8"/>
      <c r="CG18" s="8"/>
      <c r="CH18" s="63" t="s">
        <v>101</v>
      </c>
      <c r="CI18" s="10"/>
      <c r="CJ18" s="10"/>
      <c r="CK18" s="8"/>
      <c r="CL18" s="8"/>
      <c r="CM18" s="8"/>
      <c r="CN18" s="8"/>
      <c r="CO18" s="8"/>
      <c r="CP18" s="8"/>
      <c r="CQ18" s="8"/>
      <c r="CR18" s="8" t="s">
        <v>94</v>
      </c>
      <c r="CS18" s="8" t="s">
        <v>82</v>
      </c>
      <c r="CT18" s="8" t="s">
        <v>84</v>
      </c>
      <c r="CU18" s="8"/>
      <c r="CV18" s="8"/>
      <c r="CW18" s="8"/>
      <c r="CX18" s="8"/>
      <c r="CY18" s="8"/>
      <c r="CZ18" s="8" t="s">
        <v>94</v>
      </c>
      <c r="DA18" s="8"/>
      <c r="DB18" s="8" t="s">
        <v>81</v>
      </c>
      <c r="DC18" s="33">
        <f t="shared" si="0"/>
        <v>3</v>
      </c>
      <c r="DD18" s="33">
        <f t="shared" si="1"/>
        <v>4</v>
      </c>
      <c r="DE18" s="33">
        <f t="shared" si="2"/>
        <v>0</v>
      </c>
      <c r="DF18" s="33">
        <f t="shared" si="3"/>
        <v>0</v>
      </c>
      <c r="DG18" s="33">
        <f t="shared" si="4"/>
        <v>0</v>
      </c>
      <c r="DH18" s="33">
        <f t="shared" si="5"/>
        <v>0</v>
      </c>
      <c r="DI18" s="33">
        <v>1</v>
      </c>
      <c r="DJ18" s="33">
        <v>0</v>
      </c>
      <c r="DK18" s="33">
        <v>0</v>
      </c>
      <c r="DL18" s="33">
        <v>0</v>
      </c>
      <c r="DM18" s="33">
        <v>0</v>
      </c>
      <c r="DN18" s="33">
        <v>0</v>
      </c>
      <c r="DO18" s="33">
        <v>5</v>
      </c>
      <c r="DP18" s="33">
        <v>0</v>
      </c>
      <c r="DQ18" s="33">
        <v>0</v>
      </c>
      <c r="DR18" s="33">
        <v>1</v>
      </c>
      <c r="DS18" s="33">
        <v>0</v>
      </c>
      <c r="DT18" s="33">
        <v>0</v>
      </c>
      <c r="DU18" s="33">
        <v>0</v>
      </c>
      <c r="DV18" s="33">
        <v>0</v>
      </c>
      <c r="DW18" s="33">
        <v>0</v>
      </c>
      <c r="DX18" s="33">
        <v>0</v>
      </c>
    </row>
    <row r="19" spans="1:128" ht="30" customHeight="1" x14ac:dyDescent="0.2">
      <c r="A19" s="4" t="s">
        <v>9</v>
      </c>
      <c r="B19" s="22" t="s">
        <v>10</v>
      </c>
      <c r="D19" s="32" t="s">
        <v>79</v>
      </c>
      <c r="E19" s="9"/>
      <c r="F19" s="30"/>
      <c r="G19" s="30"/>
      <c r="H19" s="30"/>
      <c r="I19" s="30"/>
      <c r="J19" s="30" t="s">
        <v>82</v>
      </c>
      <c r="K19" s="30"/>
      <c r="L19" s="30"/>
      <c r="M19" s="30"/>
      <c r="N19" s="30"/>
      <c r="O19" s="45"/>
      <c r="P19" s="30"/>
      <c r="Q19" s="30"/>
      <c r="R19" s="30"/>
      <c r="S19" s="30"/>
      <c r="T19" s="30"/>
      <c r="U19" s="8" t="s">
        <v>84</v>
      </c>
      <c r="V19" s="50" t="s">
        <v>81</v>
      </c>
      <c r="W19" s="30" t="s">
        <v>82</v>
      </c>
      <c r="X19" s="30"/>
      <c r="Y19" s="30"/>
      <c r="Z19" s="30"/>
      <c r="AA19" s="30"/>
      <c r="AB19" s="30"/>
      <c r="AC19" s="45"/>
      <c r="AD19" s="30"/>
      <c r="AE19" s="7"/>
      <c r="AF19" s="8"/>
      <c r="AG19" s="8"/>
      <c r="AH19" s="26"/>
      <c r="AI19" s="8"/>
      <c r="AJ19" s="8"/>
      <c r="AK19" s="8" t="s">
        <v>85</v>
      </c>
      <c r="AL19" s="8"/>
      <c r="AM19" s="8"/>
      <c r="AN19" s="8"/>
      <c r="AO19" s="9"/>
      <c r="AP19" s="8"/>
      <c r="AQ19" s="8"/>
      <c r="AR19" s="30" t="s">
        <v>82</v>
      </c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9"/>
      <c r="BH19" s="30"/>
      <c r="BI19" s="7"/>
      <c r="BJ19" s="8"/>
      <c r="BK19" s="8" t="s">
        <v>81</v>
      </c>
      <c r="BL19" s="28"/>
      <c r="BM19" s="8"/>
      <c r="BN19" s="26" t="s">
        <v>100</v>
      </c>
      <c r="BO19" s="8"/>
      <c r="BP19" s="10"/>
      <c r="BQ19" s="8"/>
      <c r="BR19" s="8"/>
      <c r="BS19" s="8"/>
      <c r="BT19" s="79" t="s">
        <v>97</v>
      </c>
      <c r="BU19" s="10"/>
      <c r="BV19" s="30"/>
      <c r="BW19" s="53"/>
      <c r="BX19" s="8"/>
      <c r="BY19" s="8"/>
      <c r="BZ19" s="26" t="s">
        <v>100</v>
      </c>
      <c r="CA19" s="10"/>
      <c r="CB19" s="8"/>
      <c r="CC19" s="8"/>
      <c r="CD19" s="8"/>
      <c r="CE19" s="8"/>
      <c r="CF19" s="8"/>
      <c r="CG19" s="8"/>
      <c r="CH19" s="63" t="s">
        <v>101</v>
      </c>
      <c r="CI19" s="10"/>
      <c r="CJ19" s="10"/>
      <c r="CK19" s="8"/>
      <c r="CL19" s="8"/>
      <c r="CM19" s="8"/>
      <c r="CN19" s="8"/>
      <c r="CO19" s="8"/>
      <c r="CP19" s="8"/>
      <c r="CQ19" s="8"/>
      <c r="CR19" s="8"/>
      <c r="CS19" s="8" t="s">
        <v>82</v>
      </c>
      <c r="CT19" s="8" t="s">
        <v>84</v>
      </c>
      <c r="CU19" s="8"/>
      <c r="CV19" s="8"/>
      <c r="CW19" s="8"/>
      <c r="CX19" s="8"/>
      <c r="CY19" s="8"/>
      <c r="CZ19" s="8"/>
      <c r="DA19" s="8"/>
      <c r="DB19" s="8" t="s">
        <v>81</v>
      </c>
      <c r="DC19" s="33">
        <f t="shared" ref="DC19:DC29" si="22">COUNTIF(E19:DB19,"МАТ")</f>
        <v>3</v>
      </c>
      <c r="DD19" s="33">
        <f t="shared" ref="DD19:DD29" si="23">COUNTIF(E19:DC19,"РУС")</f>
        <v>4</v>
      </c>
      <c r="DE19" s="33">
        <f t="shared" ref="DE19:DE29" si="24">COUNTIF(E19:DD19,"АЛГ")</f>
        <v>0</v>
      </c>
      <c r="DF19" s="33">
        <f t="shared" ref="DF19:DF29" si="25">COUNTIF(E19:DE19,"ГЕМ")</f>
        <v>0</v>
      </c>
      <c r="DG19" s="33">
        <f t="shared" ref="DG19:DG29" si="26">COUNTIF(E19:DF19,"ОКР")</f>
        <v>0</v>
      </c>
      <c r="DH19" s="33">
        <f t="shared" ref="DH19:DH29" si="27">COUNTIF(F19:DG19,"БИО")</f>
        <v>0</v>
      </c>
      <c r="DI19" s="33">
        <f t="shared" ref="DI19:DI29" si="28">COUNTIF(H19:DH19,"ГЕО")</f>
        <v>1</v>
      </c>
      <c r="DJ19" s="33">
        <f t="shared" ref="DJ19:DJ29" si="29">COUNTIF(I19:DI19,"ИНФ")</f>
        <v>0</v>
      </c>
      <c r="DK19" s="33">
        <f t="shared" ref="DK19:DK29" si="30">COUNTIF(J19:DJ19,"ИСТ")</f>
        <v>0</v>
      </c>
      <c r="DL19" s="33">
        <f t="shared" ref="DL19:DL29" si="31">COUNTIF(K19:DK19,"ОБЩ")</f>
        <v>0</v>
      </c>
      <c r="DM19" s="33">
        <f t="shared" ref="DM19:DM29" si="32">COUNTIF(K19:DL19,"ФИЗ")</f>
        <v>0</v>
      </c>
      <c r="DN19" s="33">
        <f t="shared" ref="DN19:DN29" si="33">COUNTIF(L19:DM19,"ХИМ")</f>
        <v>0</v>
      </c>
      <c r="DO19" s="33">
        <f t="shared" ref="DO19:DO29" si="34">COUNTIF(N19:DN19,"АНГ")</f>
        <v>0</v>
      </c>
      <c r="DP19" s="33">
        <f t="shared" ref="DP19:DP29" si="35">COUNTIF(O19:DO19,"НЕМ")</f>
        <v>0</v>
      </c>
      <c r="DQ19" s="33">
        <f t="shared" ref="DQ19:DQ29" si="36">COUNTIF(P19:DP19,"ФРА")</f>
        <v>0</v>
      </c>
      <c r="DR19" s="33">
        <f t="shared" ref="DR19:DR29" si="37">COUNTIF(Q19:DQ19,"ЛИТ")</f>
        <v>2</v>
      </c>
      <c r="DS19" s="33">
        <f t="shared" ref="DS19:DS29" si="38">COUNTIF(Q19:DR19,"ОБЖ")</f>
        <v>0</v>
      </c>
      <c r="DT19" s="33">
        <f t="shared" ref="DT19:DT29" si="39">COUNTIF(R19:DS19,"ФЗР")</f>
        <v>0</v>
      </c>
      <c r="DU19" s="33">
        <f t="shared" ref="DU19:DU29" si="40">COUNTIF(T19:DT19,"МУЗ")</f>
        <v>0</v>
      </c>
      <c r="DV19" s="33">
        <f t="shared" ref="DV19:DV29" si="41">COUNTIF(U19:DU19,"ТЕХ")</f>
        <v>0</v>
      </c>
      <c r="DW19" s="33">
        <f t="shared" ref="DW19:DW29" si="42">COUNTIF(V19:DV19,"АСТ")</f>
        <v>0</v>
      </c>
      <c r="DX19" s="33">
        <f t="shared" ref="DX19:DX29" si="43">COUNTIF(W19:DW19,"КУБ")</f>
        <v>0</v>
      </c>
    </row>
    <row r="20" spans="1:128" ht="30" customHeight="1" x14ac:dyDescent="0.2">
      <c r="A20" s="4" t="s">
        <v>0</v>
      </c>
      <c r="B20" s="22" t="s">
        <v>1</v>
      </c>
      <c r="D20" s="40" t="s">
        <v>45</v>
      </c>
      <c r="E20" s="8"/>
      <c r="F20" s="29"/>
      <c r="G20" s="29" t="s">
        <v>84</v>
      </c>
      <c r="H20" s="29"/>
      <c r="I20" s="29"/>
      <c r="J20" s="29" t="s">
        <v>94</v>
      </c>
      <c r="K20" s="29"/>
      <c r="L20" s="29" t="s">
        <v>90</v>
      </c>
      <c r="M20" s="29" t="s">
        <v>91</v>
      </c>
      <c r="N20" s="29"/>
      <c r="O20" s="29"/>
      <c r="P20" s="29"/>
      <c r="Q20" s="29"/>
      <c r="R20" s="29"/>
      <c r="S20" s="29"/>
      <c r="T20" s="29"/>
      <c r="U20" s="55"/>
      <c r="V20" s="29"/>
      <c r="W20" s="29" t="s">
        <v>86</v>
      </c>
      <c r="X20" s="29"/>
      <c r="Y20" s="29"/>
      <c r="Z20" s="29"/>
      <c r="AA20" s="29"/>
      <c r="AB20" s="56"/>
      <c r="AC20" s="29" t="s">
        <v>94</v>
      </c>
      <c r="AD20" s="29"/>
      <c r="AE20" s="8"/>
      <c r="AF20" s="8"/>
      <c r="AG20" s="11"/>
      <c r="AH20" s="8"/>
      <c r="AI20" s="50" t="s">
        <v>82</v>
      </c>
      <c r="AJ20" s="8"/>
      <c r="AK20" s="8"/>
      <c r="AL20" s="47"/>
      <c r="AN20" s="8"/>
      <c r="AO20" s="8"/>
      <c r="AP20" s="8"/>
      <c r="AQ20" s="8"/>
      <c r="AR20" s="8" t="s">
        <v>85</v>
      </c>
      <c r="AS20" s="8"/>
      <c r="AT20" s="8"/>
      <c r="AU20" s="8"/>
      <c r="AV20" s="8"/>
      <c r="AW20" s="8"/>
      <c r="AX20" s="8"/>
      <c r="AY20" s="8"/>
      <c r="AZ20" s="8" t="s">
        <v>90</v>
      </c>
      <c r="BA20" s="8" t="s">
        <v>91</v>
      </c>
      <c r="BB20" s="8"/>
      <c r="BC20" s="8"/>
      <c r="BD20" s="8"/>
      <c r="BE20" s="8"/>
      <c r="BF20" s="8"/>
      <c r="BG20" s="8"/>
      <c r="BH20" s="29" t="s">
        <v>94</v>
      </c>
      <c r="BI20" s="8"/>
      <c r="BJ20" s="8"/>
      <c r="BK20" s="48"/>
      <c r="BL20" s="30" t="s">
        <v>92</v>
      </c>
      <c r="BM20" s="8"/>
      <c r="BN20" s="26" t="s">
        <v>100</v>
      </c>
      <c r="BO20" s="8"/>
      <c r="BP20" s="8"/>
      <c r="BQ20" s="10"/>
      <c r="BR20" s="8"/>
      <c r="BS20" s="48" t="s">
        <v>100</v>
      </c>
      <c r="BT20" s="30" t="s">
        <v>84</v>
      </c>
      <c r="BU20" s="11" t="s">
        <v>94</v>
      </c>
      <c r="BV20" s="54"/>
      <c r="BW20" s="30"/>
      <c r="BX20" s="7"/>
      <c r="BY20" s="9"/>
      <c r="BZ20" s="63" t="s">
        <v>101</v>
      </c>
      <c r="CA20" s="7"/>
      <c r="CB20" s="10"/>
      <c r="CC20" s="10"/>
      <c r="CD20" s="8"/>
      <c r="CE20" s="8"/>
      <c r="CF20" s="8"/>
      <c r="CG20" s="8"/>
      <c r="CH20" s="63" t="s">
        <v>88</v>
      </c>
      <c r="CI20" s="8"/>
      <c r="CJ20" s="8"/>
      <c r="CK20" s="8"/>
      <c r="CL20" s="8"/>
      <c r="CM20" s="8"/>
      <c r="CN20" s="8"/>
      <c r="CO20" s="8"/>
      <c r="CP20" s="8"/>
      <c r="CQ20" s="8" t="s">
        <v>91</v>
      </c>
      <c r="CR20" s="8" t="s">
        <v>82</v>
      </c>
      <c r="CS20" s="8"/>
      <c r="CT20" s="8"/>
      <c r="CU20" s="8" t="s">
        <v>90</v>
      </c>
      <c r="CV20" s="8"/>
      <c r="CW20" s="8"/>
      <c r="CX20" s="8"/>
      <c r="CY20" s="8" t="s">
        <v>94</v>
      </c>
      <c r="CZ20" s="8" t="s">
        <v>91</v>
      </c>
      <c r="DA20" s="8"/>
      <c r="DB20" s="8"/>
      <c r="DC20" s="33">
        <f t="shared" si="22"/>
        <v>0</v>
      </c>
      <c r="DD20" s="33">
        <f t="shared" si="23"/>
        <v>2</v>
      </c>
      <c r="DE20" s="33">
        <f t="shared" si="24"/>
        <v>3</v>
      </c>
      <c r="DF20" s="33">
        <f t="shared" si="25"/>
        <v>4</v>
      </c>
      <c r="DG20" s="33">
        <f t="shared" si="26"/>
        <v>0</v>
      </c>
      <c r="DH20" s="33">
        <f t="shared" si="27"/>
        <v>0</v>
      </c>
      <c r="DI20" s="33">
        <f t="shared" si="28"/>
        <v>1</v>
      </c>
      <c r="DJ20" s="33">
        <f t="shared" si="29"/>
        <v>1</v>
      </c>
      <c r="DK20" s="33">
        <f t="shared" si="30"/>
        <v>0</v>
      </c>
      <c r="DL20" s="33">
        <f t="shared" si="31"/>
        <v>0</v>
      </c>
      <c r="DM20" s="33">
        <f t="shared" si="32"/>
        <v>1</v>
      </c>
      <c r="DN20" s="33">
        <f t="shared" si="33"/>
        <v>0</v>
      </c>
      <c r="DO20" s="33">
        <f t="shared" si="34"/>
        <v>4</v>
      </c>
      <c r="DP20" s="33">
        <f t="shared" si="35"/>
        <v>0</v>
      </c>
      <c r="DQ20" s="33">
        <f t="shared" si="36"/>
        <v>0</v>
      </c>
      <c r="DR20" s="33">
        <f t="shared" si="37"/>
        <v>1</v>
      </c>
      <c r="DS20" s="33">
        <f t="shared" si="38"/>
        <v>0</v>
      </c>
      <c r="DT20" s="33">
        <f t="shared" si="39"/>
        <v>0</v>
      </c>
      <c r="DU20" s="33">
        <f t="shared" si="40"/>
        <v>0</v>
      </c>
      <c r="DV20" s="33">
        <f t="shared" si="41"/>
        <v>0</v>
      </c>
      <c r="DW20" s="33">
        <f t="shared" si="42"/>
        <v>0</v>
      </c>
      <c r="DX20" s="33">
        <f t="shared" si="43"/>
        <v>0</v>
      </c>
    </row>
    <row r="21" spans="1:128" ht="30" customHeight="1" x14ac:dyDescent="0.2">
      <c r="A21" s="4" t="s">
        <v>59</v>
      </c>
      <c r="B21" s="22" t="s">
        <v>60</v>
      </c>
      <c r="D21" s="40" t="s">
        <v>46</v>
      </c>
      <c r="E21" s="8"/>
      <c r="F21" s="8"/>
      <c r="G21" s="8" t="s">
        <v>84</v>
      </c>
      <c r="H21" s="8"/>
      <c r="I21" s="8"/>
      <c r="J21" s="8" t="s">
        <v>94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50"/>
      <c r="V21" s="8"/>
      <c r="W21" s="8" t="s">
        <v>86</v>
      </c>
      <c r="X21" s="8"/>
      <c r="Y21" s="8"/>
      <c r="Z21" s="8"/>
      <c r="AA21" s="8"/>
      <c r="AB21" s="45"/>
      <c r="AC21" s="8" t="s">
        <v>94</v>
      </c>
      <c r="AD21" s="8"/>
      <c r="AE21" s="8"/>
      <c r="AF21" s="8"/>
      <c r="AG21" s="11"/>
      <c r="AH21" s="8"/>
      <c r="AI21" s="50" t="s">
        <v>82</v>
      </c>
      <c r="AJ21" s="8"/>
      <c r="AK21" s="8"/>
      <c r="AL21" s="8"/>
      <c r="AM21" s="8"/>
      <c r="AN21" s="8"/>
      <c r="AO21" s="8"/>
      <c r="AP21" s="8"/>
      <c r="AQ21" s="8"/>
      <c r="AR21" s="8" t="s">
        <v>85</v>
      </c>
      <c r="AS21" s="8"/>
      <c r="AT21" s="8"/>
      <c r="AU21" s="8"/>
      <c r="AV21" s="8"/>
      <c r="AW21" s="8"/>
      <c r="AX21" s="8"/>
      <c r="AY21" s="8"/>
      <c r="AZ21" s="8" t="s">
        <v>90</v>
      </c>
      <c r="BA21" s="8" t="s">
        <v>91</v>
      </c>
      <c r="BB21" s="8"/>
      <c r="BC21" s="8"/>
      <c r="BD21" s="8"/>
      <c r="BE21" s="8"/>
      <c r="BF21" s="8"/>
      <c r="BG21" s="8"/>
      <c r="BH21" s="8" t="s">
        <v>94</v>
      </c>
      <c r="BI21" s="8" t="s">
        <v>92</v>
      </c>
      <c r="BJ21" s="8"/>
      <c r="BK21" s="48"/>
      <c r="BL21" s="30"/>
      <c r="BM21" s="8"/>
      <c r="BN21" s="26" t="s">
        <v>100</v>
      </c>
      <c r="BO21" s="8"/>
      <c r="BP21" s="8"/>
      <c r="BQ21" s="10"/>
      <c r="BR21" s="8"/>
      <c r="BS21" s="48" t="s">
        <v>102</v>
      </c>
      <c r="BT21" s="30" t="s">
        <v>84</v>
      </c>
      <c r="BU21" s="11" t="s">
        <v>94</v>
      </c>
      <c r="BV21" s="9"/>
      <c r="BW21" s="83"/>
      <c r="BX21" s="53"/>
      <c r="BY21" s="9"/>
      <c r="BZ21" s="63" t="s">
        <v>101</v>
      </c>
      <c r="CA21" s="7"/>
      <c r="CB21" s="10"/>
      <c r="CC21" s="10"/>
      <c r="CD21" s="8"/>
      <c r="CE21" s="8"/>
      <c r="CF21" s="8"/>
      <c r="CG21" s="8"/>
      <c r="CH21" s="63" t="s">
        <v>88</v>
      </c>
      <c r="CI21" s="8"/>
      <c r="CJ21" s="8"/>
      <c r="CK21" s="8"/>
      <c r="CL21" s="8"/>
      <c r="CM21" s="8"/>
      <c r="CN21" s="8"/>
      <c r="CO21" s="8"/>
      <c r="CP21" s="8"/>
      <c r="CQ21" s="8" t="s">
        <v>91</v>
      </c>
      <c r="CR21" s="8" t="s">
        <v>82</v>
      </c>
      <c r="CS21" s="8"/>
      <c r="CT21" s="8"/>
      <c r="CU21" s="8" t="s">
        <v>90</v>
      </c>
      <c r="CV21" s="8"/>
      <c r="CW21" s="8"/>
      <c r="CX21" s="8"/>
      <c r="CY21" s="8" t="s">
        <v>94</v>
      </c>
      <c r="CZ21" s="8" t="s">
        <v>91</v>
      </c>
      <c r="DA21" s="8"/>
      <c r="DB21" s="8"/>
      <c r="DC21" s="33">
        <f t="shared" si="22"/>
        <v>0</v>
      </c>
      <c r="DD21" s="33">
        <f t="shared" si="23"/>
        <v>2</v>
      </c>
      <c r="DE21" s="33">
        <f t="shared" si="24"/>
        <v>2</v>
      </c>
      <c r="DF21" s="33">
        <f t="shared" si="25"/>
        <v>3</v>
      </c>
      <c r="DG21" s="33">
        <f t="shared" si="26"/>
        <v>0</v>
      </c>
      <c r="DH21" s="33">
        <f t="shared" si="27"/>
        <v>0</v>
      </c>
      <c r="DI21" s="33">
        <f t="shared" si="28"/>
        <v>1</v>
      </c>
      <c r="DJ21" s="33">
        <f t="shared" si="29"/>
        <v>1</v>
      </c>
      <c r="DK21" s="33">
        <f t="shared" si="30"/>
        <v>0</v>
      </c>
      <c r="DL21" s="33">
        <f t="shared" si="31"/>
        <v>0</v>
      </c>
      <c r="DM21" s="33">
        <f t="shared" si="32"/>
        <v>1</v>
      </c>
      <c r="DN21" s="33">
        <f t="shared" si="33"/>
        <v>0</v>
      </c>
      <c r="DO21" s="33">
        <f t="shared" si="34"/>
        <v>4</v>
      </c>
      <c r="DP21" s="33">
        <f t="shared" si="35"/>
        <v>0</v>
      </c>
      <c r="DQ21" s="33">
        <f t="shared" si="36"/>
        <v>0</v>
      </c>
      <c r="DR21" s="33">
        <f t="shared" si="37"/>
        <v>1</v>
      </c>
      <c r="DS21" s="33">
        <f t="shared" si="38"/>
        <v>0</v>
      </c>
      <c r="DT21" s="33">
        <f t="shared" si="39"/>
        <v>0</v>
      </c>
      <c r="DU21" s="33">
        <f t="shared" si="40"/>
        <v>0</v>
      </c>
      <c r="DV21" s="33">
        <f t="shared" si="41"/>
        <v>0</v>
      </c>
      <c r="DW21" s="33">
        <f t="shared" si="42"/>
        <v>0</v>
      </c>
      <c r="DX21" s="33">
        <f t="shared" si="43"/>
        <v>0</v>
      </c>
    </row>
    <row r="22" spans="1:128" ht="33.75" customHeight="1" x14ac:dyDescent="0.2">
      <c r="A22" s="4" t="s">
        <v>38</v>
      </c>
      <c r="B22" s="22" t="s">
        <v>39</v>
      </c>
      <c r="D22" s="40" t="s">
        <v>47</v>
      </c>
      <c r="E22" s="8"/>
      <c r="F22" s="8"/>
      <c r="G22" s="8"/>
      <c r="H22" s="8" t="s">
        <v>94</v>
      </c>
      <c r="I22" s="8"/>
      <c r="J22" s="8"/>
      <c r="K22" s="8"/>
      <c r="L22" s="8" t="s">
        <v>84</v>
      </c>
      <c r="M22" s="8"/>
      <c r="N22" s="8"/>
      <c r="O22" s="26"/>
      <c r="P22" s="8"/>
      <c r="Q22" s="8"/>
      <c r="R22" s="8" t="s">
        <v>90</v>
      </c>
      <c r="S22" s="8"/>
      <c r="T22" s="26" t="s">
        <v>94</v>
      </c>
      <c r="U22" s="50"/>
      <c r="V22" s="8"/>
      <c r="W22" s="8" t="s">
        <v>95</v>
      </c>
      <c r="X22" s="8"/>
      <c r="Y22" s="8"/>
      <c r="Z22" s="8"/>
      <c r="AA22" s="8"/>
      <c r="AB22" s="50" t="s">
        <v>85</v>
      </c>
      <c r="AC22" s="8" t="s">
        <v>91</v>
      </c>
      <c r="AD22" s="8"/>
      <c r="AE22" s="8"/>
      <c r="AF22" s="8"/>
      <c r="AG22" s="11"/>
      <c r="AH22" s="8"/>
      <c r="AI22" s="50"/>
      <c r="AJ22" s="8"/>
      <c r="AK22" s="8"/>
      <c r="AL22" s="8" t="s">
        <v>82</v>
      </c>
      <c r="AM22" s="8"/>
      <c r="AN22" s="8"/>
      <c r="AO22" s="8"/>
      <c r="AP22" s="8"/>
      <c r="AQ22" s="8"/>
      <c r="AR22" s="8"/>
      <c r="AS22" s="8"/>
      <c r="AT22" s="8" t="s">
        <v>94</v>
      </c>
      <c r="AU22" s="8"/>
      <c r="AV22" s="8"/>
      <c r="AW22" s="8"/>
      <c r="AX22" s="8"/>
      <c r="AY22" s="8"/>
      <c r="AZ22" s="8"/>
      <c r="BA22" s="8"/>
      <c r="BB22" s="8"/>
      <c r="BC22" s="8" t="s">
        <v>91</v>
      </c>
      <c r="BD22" s="8" t="s">
        <v>84</v>
      </c>
      <c r="BE22" s="8"/>
      <c r="BF22" s="8" t="s">
        <v>94</v>
      </c>
      <c r="BG22" s="8"/>
      <c r="BH22" s="8"/>
      <c r="BI22" s="8"/>
      <c r="BJ22" s="8"/>
      <c r="BK22" s="48"/>
      <c r="BL22" s="30"/>
      <c r="BM22" s="8"/>
      <c r="BN22" s="8" t="s">
        <v>92</v>
      </c>
      <c r="BO22" s="8" t="s">
        <v>90</v>
      </c>
      <c r="BP22" s="8" t="s">
        <v>94</v>
      </c>
      <c r="BQ22" s="10"/>
      <c r="BR22" s="8"/>
      <c r="BS22" s="9" t="s">
        <v>82</v>
      </c>
      <c r="BT22" s="30"/>
      <c r="BU22" s="48" t="s">
        <v>102</v>
      </c>
      <c r="BV22" s="9"/>
      <c r="BW22" s="45" t="s">
        <v>102</v>
      </c>
      <c r="BX22" s="30"/>
      <c r="BY22" s="82"/>
      <c r="BZ22" s="30"/>
      <c r="CA22" s="7"/>
      <c r="CB22" s="8"/>
      <c r="CC22" s="10"/>
      <c r="CD22" s="8"/>
      <c r="CE22" s="8"/>
      <c r="CF22" s="63" t="s">
        <v>88</v>
      </c>
      <c r="CG22" s="8"/>
      <c r="CH22" s="10"/>
      <c r="CI22" s="81" t="s">
        <v>89</v>
      </c>
      <c r="CJ22" s="8"/>
      <c r="CK22" s="8"/>
      <c r="CL22" s="8"/>
      <c r="CM22" s="8"/>
      <c r="CN22" s="8"/>
      <c r="CO22" s="8"/>
      <c r="CP22" s="8"/>
      <c r="CQ22" s="8" t="s">
        <v>92</v>
      </c>
      <c r="CR22" s="8" t="s">
        <v>91</v>
      </c>
      <c r="CS22" s="8"/>
      <c r="CT22" s="8"/>
      <c r="CU22" s="8"/>
      <c r="CV22" s="8"/>
      <c r="CW22" s="8"/>
      <c r="CX22" s="8"/>
      <c r="CY22" s="8" t="s">
        <v>94</v>
      </c>
      <c r="CZ22" s="8" t="s">
        <v>91</v>
      </c>
      <c r="DA22" s="11" t="s">
        <v>90</v>
      </c>
      <c r="DB22" s="8"/>
      <c r="DC22" s="33">
        <f t="shared" si="22"/>
        <v>0</v>
      </c>
      <c r="DD22" s="33">
        <f t="shared" si="23"/>
        <v>2</v>
      </c>
      <c r="DE22" s="33">
        <f t="shared" si="24"/>
        <v>3</v>
      </c>
      <c r="DF22" s="33">
        <f t="shared" si="25"/>
        <v>4</v>
      </c>
      <c r="DG22" s="33">
        <f t="shared" si="26"/>
        <v>0</v>
      </c>
      <c r="DH22" s="33">
        <f t="shared" si="27"/>
        <v>0</v>
      </c>
      <c r="DI22" s="33">
        <f t="shared" si="28"/>
        <v>1</v>
      </c>
      <c r="DJ22" s="33">
        <f t="shared" si="29"/>
        <v>0</v>
      </c>
      <c r="DK22" s="33">
        <f t="shared" si="30"/>
        <v>0</v>
      </c>
      <c r="DL22" s="33">
        <f t="shared" si="31"/>
        <v>0</v>
      </c>
      <c r="DM22" s="33">
        <f t="shared" si="32"/>
        <v>2</v>
      </c>
      <c r="DN22" s="33">
        <f t="shared" si="33"/>
        <v>1</v>
      </c>
      <c r="DO22" s="33">
        <f t="shared" si="34"/>
        <v>5</v>
      </c>
      <c r="DP22" s="33">
        <f t="shared" si="35"/>
        <v>0</v>
      </c>
      <c r="DQ22" s="33">
        <f t="shared" si="36"/>
        <v>0</v>
      </c>
      <c r="DR22" s="33">
        <f t="shared" si="37"/>
        <v>1</v>
      </c>
      <c r="DS22" s="33">
        <f t="shared" si="38"/>
        <v>0</v>
      </c>
      <c r="DT22" s="33">
        <f t="shared" si="39"/>
        <v>0</v>
      </c>
      <c r="DU22" s="33">
        <f t="shared" si="40"/>
        <v>0</v>
      </c>
      <c r="DV22" s="33">
        <f t="shared" si="41"/>
        <v>0</v>
      </c>
      <c r="DW22" s="33">
        <f t="shared" si="42"/>
        <v>0</v>
      </c>
      <c r="DX22" s="33">
        <f t="shared" si="43"/>
        <v>0</v>
      </c>
    </row>
    <row r="23" spans="1:128" ht="35.25" customHeight="1" x14ac:dyDescent="0.2">
      <c r="A23" s="4" t="s">
        <v>16</v>
      </c>
      <c r="B23" s="22" t="s">
        <v>17</v>
      </c>
      <c r="D23" s="40" t="s">
        <v>48</v>
      </c>
      <c r="E23" s="8"/>
      <c r="F23" s="8"/>
      <c r="G23" s="8"/>
      <c r="H23" s="8"/>
      <c r="I23" s="8"/>
      <c r="J23" s="8"/>
      <c r="K23" s="8" t="s">
        <v>94</v>
      </c>
      <c r="L23" s="8" t="s">
        <v>84</v>
      </c>
      <c r="M23" s="8"/>
      <c r="N23" s="8"/>
      <c r="O23" s="10"/>
      <c r="P23" s="8"/>
      <c r="Q23" s="8"/>
      <c r="R23" s="8" t="s">
        <v>90</v>
      </c>
      <c r="S23" s="8"/>
      <c r="T23" s="50"/>
      <c r="U23" s="11"/>
      <c r="V23" s="8"/>
      <c r="W23" s="8" t="s">
        <v>95</v>
      </c>
      <c r="X23" s="8" t="s">
        <v>94</v>
      </c>
      <c r="Y23" s="8"/>
      <c r="Z23" s="8"/>
      <c r="AA23" s="8"/>
      <c r="AB23" s="11" t="s">
        <v>85</v>
      </c>
      <c r="AC23" s="11" t="s">
        <v>91</v>
      </c>
      <c r="AD23" s="8"/>
      <c r="AE23" s="8"/>
      <c r="AF23" s="8"/>
      <c r="AG23" s="8"/>
      <c r="AH23" s="8"/>
      <c r="AI23" s="8"/>
      <c r="AJ23" s="8"/>
      <c r="AK23" s="8"/>
      <c r="AL23" s="8" t="s">
        <v>82</v>
      </c>
      <c r="AM23" s="50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 t="s">
        <v>94</v>
      </c>
      <c r="AY23" s="8"/>
      <c r="AZ23" s="8"/>
      <c r="BA23" s="8"/>
      <c r="BB23" s="8"/>
      <c r="BC23" s="8" t="s">
        <v>91</v>
      </c>
      <c r="BD23" s="8" t="s">
        <v>84</v>
      </c>
      <c r="BE23" s="8"/>
      <c r="BF23" s="8"/>
      <c r="BG23" s="50"/>
      <c r="BH23" s="8" t="s">
        <v>94</v>
      </c>
      <c r="BI23" s="8"/>
      <c r="BJ23" s="8"/>
      <c r="BK23" s="9"/>
      <c r="BL23" s="30"/>
      <c r="BM23" s="8"/>
      <c r="BN23" s="8" t="s">
        <v>92</v>
      </c>
      <c r="BO23" s="8" t="s">
        <v>90</v>
      </c>
      <c r="BP23" s="8"/>
      <c r="BQ23" s="10"/>
      <c r="BR23" s="8"/>
      <c r="BS23" s="8" t="s">
        <v>82</v>
      </c>
      <c r="BT23" s="29" t="s">
        <v>94</v>
      </c>
      <c r="BU23" s="48" t="s">
        <v>102</v>
      </c>
      <c r="BV23" s="8"/>
      <c r="BW23" s="84" t="s">
        <v>102</v>
      </c>
      <c r="BX23" s="29"/>
      <c r="BY23" s="9"/>
      <c r="BZ23" s="30"/>
      <c r="CA23" s="7"/>
      <c r="CB23" s="10"/>
      <c r="CC23" s="8"/>
      <c r="CD23" s="8"/>
      <c r="CE23" s="8"/>
      <c r="CF23" s="63" t="s">
        <v>88</v>
      </c>
      <c r="CG23" s="8"/>
      <c r="CH23" s="8"/>
      <c r="CI23" s="81" t="s">
        <v>89</v>
      </c>
      <c r="CJ23" s="8"/>
      <c r="CK23" s="8"/>
      <c r="CL23" s="8"/>
      <c r="CM23" s="8"/>
      <c r="CN23" s="8"/>
      <c r="CO23" s="8"/>
      <c r="CP23" s="50"/>
      <c r="CQ23" s="8"/>
      <c r="CR23" s="8" t="s">
        <v>91</v>
      </c>
      <c r="CS23" s="8" t="s">
        <v>92</v>
      </c>
      <c r="CT23" s="8"/>
      <c r="CU23" s="8"/>
      <c r="CV23" s="8"/>
      <c r="CW23" s="8"/>
      <c r="CX23" s="8"/>
      <c r="CY23" s="8" t="s">
        <v>94</v>
      </c>
      <c r="CZ23" s="8" t="s">
        <v>91</v>
      </c>
      <c r="DA23" s="11" t="s">
        <v>90</v>
      </c>
      <c r="DB23" s="50"/>
      <c r="DC23" s="33">
        <f t="shared" si="22"/>
        <v>0</v>
      </c>
      <c r="DD23" s="33">
        <f t="shared" si="23"/>
        <v>2</v>
      </c>
      <c r="DE23" s="33">
        <f t="shared" si="24"/>
        <v>3</v>
      </c>
      <c r="DF23" s="33">
        <f t="shared" si="25"/>
        <v>4</v>
      </c>
      <c r="DG23" s="33">
        <f t="shared" si="26"/>
        <v>0</v>
      </c>
      <c r="DH23" s="33">
        <f t="shared" si="27"/>
        <v>0</v>
      </c>
      <c r="DI23" s="33">
        <f t="shared" si="28"/>
        <v>1</v>
      </c>
      <c r="DJ23" s="33">
        <f t="shared" si="29"/>
        <v>0</v>
      </c>
      <c r="DK23" s="33">
        <f t="shared" si="30"/>
        <v>0</v>
      </c>
      <c r="DL23" s="33">
        <f t="shared" si="31"/>
        <v>0</v>
      </c>
      <c r="DM23" s="33">
        <f t="shared" si="32"/>
        <v>2</v>
      </c>
      <c r="DN23" s="33">
        <f t="shared" si="33"/>
        <v>1</v>
      </c>
      <c r="DO23" s="33">
        <f t="shared" si="34"/>
        <v>5</v>
      </c>
      <c r="DP23" s="33">
        <f t="shared" si="35"/>
        <v>0</v>
      </c>
      <c r="DQ23" s="33">
        <f t="shared" si="36"/>
        <v>0</v>
      </c>
      <c r="DR23" s="33">
        <f t="shared" si="37"/>
        <v>1</v>
      </c>
      <c r="DS23" s="33">
        <f t="shared" si="38"/>
        <v>0</v>
      </c>
      <c r="DT23" s="33">
        <f t="shared" si="39"/>
        <v>0</v>
      </c>
      <c r="DU23" s="33">
        <f t="shared" si="40"/>
        <v>0</v>
      </c>
      <c r="DV23" s="33">
        <f t="shared" si="41"/>
        <v>0</v>
      </c>
      <c r="DW23" s="33">
        <f t="shared" si="42"/>
        <v>0</v>
      </c>
      <c r="DX23" s="33">
        <f t="shared" si="43"/>
        <v>0</v>
      </c>
    </row>
    <row r="24" spans="1:128" ht="32.25" customHeight="1" x14ac:dyDescent="0.2">
      <c r="A24" s="4" t="s">
        <v>58</v>
      </c>
      <c r="B24" s="22" t="s">
        <v>57</v>
      </c>
      <c r="D24" s="40" t="s">
        <v>71</v>
      </c>
      <c r="E24" s="8"/>
      <c r="F24" s="8"/>
      <c r="G24" s="8"/>
      <c r="H24" s="8"/>
      <c r="I24" s="8"/>
      <c r="J24" s="8"/>
      <c r="K24" s="8" t="s">
        <v>94</v>
      </c>
      <c r="L24" s="8" t="s">
        <v>84</v>
      </c>
      <c r="M24" s="8"/>
      <c r="N24" s="8"/>
      <c r="O24" s="10"/>
      <c r="P24" s="8"/>
      <c r="Q24" s="8"/>
      <c r="R24" s="8" t="s">
        <v>90</v>
      </c>
      <c r="S24" s="8"/>
      <c r="T24" s="50" t="s">
        <v>85</v>
      </c>
      <c r="U24" s="11"/>
      <c r="V24" s="31"/>
      <c r="W24" s="8" t="s">
        <v>95</v>
      </c>
      <c r="X24" s="8" t="s">
        <v>94</v>
      </c>
      <c r="Y24" s="8"/>
      <c r="Z24" s="8"/>
      <c r="AA24" s="8"/>
      <c r="AB24" s="8"/>
      <c r="AC24" s="11" t="s">
        <v>91</v>
      </c>
      <c r="AD24" s="8"/>
      <c r="AE24" s="8"/>
      <c r="AF24" s="8"/>
      <c r="AG24" s="8"/>
      <c r="AH24" s="8"/>
      <c r="AI24" s="8"/>
      <c r="AJ24" s="8"/>
      <c r="AK24" s="8"/>
      <c r="AL24" s="8"/>
      <c r="AM24" s="50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 t="s">
        <v>94</v>
      </c>
      <c r="AY24" s="8"/>
      <c r="AZ24" s="8"/>
      <c r="BA24" s="8"/>
      <c r="BB24" s="8"/>
      <c r="BC24" s="8" t="s">
        <v>91</v>
      </c>
      <c r="BD24" s="8" t="s">
        <v>84</v>
      </c>
      <c r="BE24" s="8"/>
      <c r="BF24" s="8"/>
      <c r="BG24" s="50"/>
      <c r="BH24" s="8" t="s">
        <v>94</v>
      </c>
      <c r="BI24" s="8"/>
      <c r="BJ24" s="8"/>
      <c r="BK24" s="9"/>
      <c r="BL24" s="30"/>
      <c r="BM24" s="8"/>
      <c r="BN24" s="8" t="s">
        <v>92</v>
      </c>
      <c r="BO24" s="8" t="s">
        <v>90</v>
      </c>
      <c r="BP24" s="8"/>
      <c r="BQ24" s="10"/>
      <c r="BR24" s="8"/>
      <c r="BS24" s="8"/>
      <c r="BT24" s="8" t="s">
        <v>94</v>
      </c>
      <c r="BU24" s="48" t="s">
        <v>102</v>
      </c>
      <c r="BV24" s="8"/>
      <c r="BW24" s="48" t="s">
        <v>102</v>
      </c>
      <c r="BX24" s="8"/>
      <c r="BY24" s="9"/>
      <c r="BZ24" s="30" t="s">
        <v>82</v>
      </c>
      <c r="CA24" s="7"/>
      <c r="CB24" s="10"/>
      <c r="CC24" s="8"/>
      <c r="CD24" s="8"/>
      <c r="CE24" s="8"/>
      <c r="CF24" s="63" t="s">
        <v>88</v>
      </c>
      <c r="CG24" s="8"/>
      <c r="CH24" s="8"/>
      <c r="CI24" s="81" t="s">
        <v>89</v>
      </c>
      <c r="CJ24" s="8"/>
      <c r="CK24" s="8"/>
      <c r="CL24" s="8"/>
      <c r="CM24" s="8"/>
      <c r="CN24" s="8"/>
      <c r="CO24" s="8"/>
      <c r="CP24" s="50"/>
      <c r="CQ24" s="8"/>
      <c r="CR24" s="8" t="s">
        <v>91</v>
      </c>
      <c r="CS24" s="8" t="s">
        <v>92</v>
      </c>
      <c r="CT24" s="8" t="s">
        <v>82</v>
      </c>
      <c r="CU24" s="8"/>
      <c r="CV24" s="8"/>
      <c r="CW24" s="8"/>
      <c r="CX24" s="8"/>
      <c r="CY24" s="8" t="s">
        <v>94</v>
      </c>
      <c r="CZ24" s="8" t="s">
        <v>91</v>
      </c>
      <c r="DA24" s="11" t="s">
        <v>90</v>
      </c>
      <c r="DB24" s="50"/>
      <c r="DC24" s="33">
        <f t="shared" si="22"/>
        <v>0</v>
      </c>
      <c r="DD24" s="33">
        <f t="shared" si="23"/>
        <v>2</v>
      </c>
      <c r="DE24" s="33">
        <f t="shared" si="24"/>
        <v>3</v>
      </c>
      <c r="DF24" s="33">
        <f t="shared" si="25"/>
        <v>4</v>
      </c>
      <c r="DG24" s="33">
        <f t="shared" si="26"/>
        <v>0</v>
      </c>
      <c r="DH24" s="33">
        <f t="shared" si="27"/>
        <v>0</v>
      </c>
      <c r="DI24" s="33">
        <f t="shared" si="28"/>
        <v>1</v>
      </c>
      <c r="DJ24" s="33">
        <f t="shared" si="29"/>
        <v>0</v>
      </c>
      <c r="DK24" s="33">
        <f t="shared" si="30"/>
        <v>0</v>
      </c>
      <c r="DL24" s="33">
        <f t="shared" si="31"/>
        <v>0</v>
      </c>
      <c r="DM24" s="33">
        <f t="shared" si="32"/>
        <v>2</v>
      </c>
      <c r="DN24" s="33">
        <f t="shared" si="33"/>
        <v>1</v>
      </c>
      <c r="DO24" s="33">
        <f t="shared" si="34"/>
        <v>5</v>
      </c>
      <c r="DP24" s="33">
        <f t="shared" si="35"/>
        <v>0</v>
      </c>
      <c r="DQ24" s="33">
        <f t="shared" si="36"/>
        <v>0</v>
      </c>
      <c r="DR24" s="33">
        <f t="shared" si="37"/>
        <v>1</v>
      </c>
      <c r="DS24" s="33">
        <f t="shared" si="38"/>
        <v>0</v>
      </c>
      <c r="DT24" s="33">
        <f t="shared" si="39"/>
        <v>0</v>
      </c>
      <c r="DU24" s="33">
        <f t="shared" si="40"/>
        <v>0</v>
      </c>
      <c r="DV24" s="33">
        <f t="shared" si="41"/>
        <v>0</v>
      </c>
      <c r="DW24" s="33">
        <f t="shared" si="42"/>
        <v>0</v>
      </c>
      <c r="DX24" s="33">
        <f t="shared" si="43"/>
        <v>0</v>
      </c>
    </row>
    <row r="25" spans="1:128" ht="33" customHeight="1" x14ac:dyDescent="0.2">
      <c r="A25" s="4" t="s">
        <v>41</v>
      </c>
      <c r="B25" s="22" t="s">
        <v>42</v>
      </c>
      <c r="D25" s="59" t="s">
        <v>49</v>
      </c>
      <c r="E25" s="8"/>
      <c r="F25" s="8"/>
      <c r="G25" s="8"/>
      <c r="H25" s="8"/>
      <c r="I25" s="8"/>
      <c r="J25" s="8"/>
      <c r="K25" s="8"/>
      <c r="L25" s="8"/>
      <c r="M25" s="8"/>
      <c r="N25" s="8" t="s">
        <v>90</v>
      </c>
      <c r="O25" s="10"/>
      <c r="P25" s="8"/>
      <c r="Q25" s="8"/>
      <c r="R25" s="8"/>
      <c r="S25" s="8" t="s">
        <v>91</v>
      </c>
      <c r="T25" s="50"/>
      <c r="U25" s="11" t="s">
        <v>92</v>
      </c>
      <c r="V25" s="31"/>
      <c r="W25" s="8"/>
      <c r="X25" s="8"/>
      <c r="Y25" s="8"/>
      <c r="Z25" s="8" t="s">
        <v>94</v>
      </c>
      <c r="AA25" s="8"/>
      <c r="AB25" s="8"/>
      <c r="AC25" s="10"/>
      <c r="AD25" s="8"/>
      <c r="AE25" s="8"/>
      <c r="AF25" s="8"/>
      <c r="AG25" s="8"/>
      <c r="AH25" s="8" t="s">
        <v>95</v>
      </c>
      <c r="AI25" s="8"/>
      <c r="AJ25" s="8"/>
      <c r="AK25" s="8"/>
      <c r="AL25" s="8"/>
      <c r="AM25" s="50"/>
      <c r="AN25" s="8"/>
      <c r="AO25" s="8"/>
      <c r="AP25" s="8" t="s">
        <v>82</v>
      </c>
      <c r="AQ25" s="8"/>
      <c r="AR25" s="8"/>
      <c r="AS25" s="8" t="s">
        <v>91</v>
      </c>
      <c r="AT25" s="8" t="s">
        <v>90</v>
      </c>
      <c r="AU25" s="8" t="s">
        <v>94</v>
      </c>
      <c r="AV25" s="8"/>
      <c r="AW25" s="8"/>
      <c r="AX25" s="8"/>
      <c r="AY25" s="8"/>
      <c r="AZ25" s="8" t="s">
        <v>84</v>
      </c>
      <c r="BA25" s="8"/>
      <c r="BB25" s="8"/>
      <c r="BC25" s="8"/>
      <c r="BD25" s="8"/>
      <c r="BE25" s="8"/>
      <c r="BF25" s="8" t="s">
        <v>94</v>
      </c>
      <c r="BG25" s="50"/>
      <c r="BH25" s="8"/>
      <c r="BI25" s="8"/>
      <c r="BJ25" s="8"/>
      <c r="BK25" s="9"/>
      <c r="BL25" s="30"/>
      <c r="BM25" s="8"/>
      <c r="BN25" s="8" t="s">
        <v>84</v>
      </c>
      <c r="BO25" s="8"/>
      <c r="BP25" s="8"/>
      <c r="BQ25" s="10"/>
      <c r="BR25" s="8"/>
      <c r="BS25" s="8"/>
      <c r="BT25" s="8"/>
      <c r="BU25" s="8"/>
      <c r="BV25" s="8"/>
      <c r="BW25" s="10" t="s">
        <v>90</v>
      </c>
      <c r="BX25" s="8"/>
      <c r="BY25" s="9"/>
      <c r="BZ25" s="30"/>
      <c r="CA25" s="7"/>
      <c r="CB25" s="10"/>
      <c r="CC25" s="8"/>
      <c r="CD25" s="8"/>
      <c r="CE25" s="8"/>
      <c r="CF25" s="8"/>
      <c r="CG25" s="8"/>
      <c r="CH25" s="8" t="s">
        <v>91</v>
      </c>
      <c r="CI25" s="8"/>
      <c r="CJ25" s="8"/>
      <c r="CK25" s="8"/>
      <c r="CL25" s="8"/>
      <c r="CM25" s="8"/>
      <c r="CN25" s="8"/>
      <c r="CO25" s="8"/>
      <c r="CP25" s="50"/>
      <c r="CQ25" s="8"/>
      <c r="CR25" s="8" t="s">
        <v>92</v>
      </c>
      <c r="CS25" s="8"/>
      <c r="CT25" s="8" t="s">
        <v>90</v>
      </c>
      <c r="CU25" s="8" t="s">
        <v>82</v>
      </c>
      <c r="CV25" s="8"/>
      <c r="CW25" s="8" t="s">
        <v>94</v>
      </c>
      <c r="CX25" s="8"/>
      <c r="CY25" s="8"/>
      <c r="CZ25" s="8" t="s">
        <v>91</v>
      </c>
      <c r="DA25" s="11"/>
      <c r="DB25" s="50"/>
      <c r="DC25" s="33">
        <f t="shared" si="22"/>
        <v>0</v>
      </c>
      <c r="DD25" s="33">
        <f t="shared" si="23"/>
        <v>2</v>
      </c>
      <c r="DE25" s="33">
        <f t="shared" si="24"/>
        <v>4</v>
      </c>
      <c r="DF25" s="33">
        <f t="shared" si="25"/>
        <v>4</v>
      </c>
      <c r="DG25" s="33">
        <f t="shared" si="26"/>
        <v>0</v>
      </c>
      <c r="DH25" s="33">
        <f t="shared" si="27"/>
        <v>0</v>
      </c>
      <c r="DI25" s="33">
        <f t="shared" si="28"/>
        <v>0</v>
      </c>
      <c r="DJ25" s="33">
        <f t="shared" si="29"/>
        <v>0</v>
      </c>
      <c r="DK25" s="33">
        <f t="shared" si="30"/>
        <v>0</v>
      </c>
      <c r="DL25" s="33">
        <f t="shared" si="31"/>
        <v>0</v>
      </c>
      <c r="DM25" s="33">
        <f t="shared" si="32"/>
        <v>2</v>
      </c>
      <c r="DN25" s="33">
        <f t="shared" si="33"/>
        <v>1</v>
      </c>
      <c r="DO25" s="33">
        <f t="shared" si="34"/>
        <v>4</v>
      </c>
      <c r="DP25" s="33">
        <f t="shared" si="35"/>
        <v>0</v>
      </c>
      <c r="DQ25" s="33">
        <f t="shared" si="36"/>
        <v>0</v>
      </c>
      <c r="DR25" s="33">
        <f t="shared" si="37"/>
        <v>2</v>
      </c>
      <c r="DS25" s="33">
        <f t="shared" si="38"/>
        <v>0</v>
      </c>
      <c r="DT25" s="33">
        <f t="shared" si="39"/>
        <v>0</v>
      </c>
      <c r="DU25" s="33">
        <f t="shared" si="40"/>
        <v>0</v>
      </c>
      <c r="DV25" s="33">
        <f t="shared" si="41"/>
        <v>0</v>
      </c>
      <c r="DW25" s="33">
        <f t="shared" si="42"/>
        <v>0</v>
      </c>
      <c r="DX25" s="33">
        <f t="shared" si="43"/>
        <v>0</v>
      </c>
    </row>
    <row r="26" spans="1:128" x14ac:dyDescent="0.25">
      <c r="A26" s="3"/>
      <c r="B26" s="23"/>
      <c r="D26" s="60" t="s">
        <v>50</v>
      </c>
      <c r="E26" s="7"/>
      <c r="F26" s="8"/>
      <c r="G26" s="8"/>
      <c r="H26" s="8"/>
      <c r="I26" s="8"/>
      <c r="J26" s="8"/>
      <c r="K26" s="8"/>
      <c r="L26" s="8" t="s">
        <v>94</v>
      </c>
      <c r="M26" s="8"/>
      <c r="N26" s="8" t="s">
        <v>90</v>
      </c>
      <c r="O26" s="8"/>
      <c r="P26" s="8"/>
      <c r="Q26" s="8" t="s">
        <v>92</v>
      </c>
      <c r="R26" s="8"/>
      <c r="S26" s="50" t="s">
        <v>91</v>
      </c>
      <c r="T26" s="8"/>
      <c r="U26" s="8"/>
      <c r="V26" s="45"/>
      <c r="W26" s="8"/>
      <c r="X26" s="8"/>
      <c r="Y26" s="8"/>
      <c r="Z26" s="8"/>
      <c r="AA26" s="8"/>
      <c r="AB26" s="8"/>
      <c r="AC26" s="8"/>
      <c r="AD26" s="8"/>
      <c r="AE26" s="8" t="s">
        <v>94</v>
      </c>
      <c r="AF26" s="8"/>
      <c r="AG26" s="8"/>
      <c r="AH26" s="8" t="s">
        <v>95</v>
      </c>
      <c r="AI26" s="8"/>
      <c r="AJ26" s="8"/>
      <c r="AK26" s="8"/>
      <c r="AL26" s="8"/>
      <c r="AM26" s="8"/>
      <c r="AN26" s="50"/>
      <c r="AO26" s="8"/>
      <c r="AP26" s="8" t="s">
        <v>82</v>
      </c>
      <c r="AQ26" s="8"/>
      <c r="AR26" s="8"/>
      <c r="AS26" s="8" t="s">
        <v>91</v>
      </c>
      <c r="AT26" s="8" t="s">
        <v>90</v>
      </c>
      <c r="AU26" s="8"/>
      <c r="AV26" s="8"/>
      <c r="AW26" s="8"/>
      <c r="AX26" s="50"/>
      <c r="AY26" s="8" t="s">
        <v>94</v>
      </c>
      <c r="AZ26" s="8" t="s">
        <v>84</v>
      </c>
      <c r="BA26" s="8"/>
      <c r="BB26" s="8"/>
      <c r="BC26" s="8"/>
      <c r="BD26" s="8"/>
      <c r="BE26" s="8"/>
      <c r="BF26" s="8"/>
      <c r="BG26" s="8"/>
      <c r="BH26" s="8"/>
      <c r="BI26" s="8"/>
      <c r="BJ26" s="8" t="s">
        <v>94</v>
      </c>
      <c r="BK26" s="8"/>
      <c r="BL26" s="29"/>
      <c r="BM26" s="8"/>
      <c r="BN26" s="8" t="s">
        <v>84</v>
      </c>
      <c r="BO26" s="8"/>
      <c r="BP26" s="8"/>
      <c r="BQ26" s="8"/>
      <c r="BR26" s="8"/>
      <c r="BS26" s="8"/>
      <c r="BT26" s="8"/>
      <c r="BU26" s="8"/>
      <c r="BV26" s="50"/>
      <c r="BW26" s="8" t="s">
        <v>90</v>
      </c>
      <c r="BX26" s="8"/>
      <c r="BY26" s="8"/>
      <c r="BZ26" s="29"/>
      <c r="CA26" s="8"/>
      <c r="CB26" s="8"/>
      <c r="CC26" s="8"/>
      <c r="CD26" s="8"/>
      <c r="CE26" s="8"/>
      <c r="CF26" s="50"/>
      <c r="CG26" s="8"/>
      <c r="CH26" s="8" t="s">
        <v>91</v>
      </c>
      <c r="CI26" s="8"/>
      <c r="CJ26" s="8"/>
      <c r="CK26" s="8"/>
      <c r="CL26" s="8"/>
      <c r="CM26" s="8"/>
      <c r="CN26" s="8"/>
      <c r="CO26" s="8"/>
      <c r="CP26" s="8"/>
      <c r="CQ26" s="8" t="s">
        <v>92</v>
      </c>
      <c r="CR26" s="8"/>
      <c r="CS26" s="8"/>
      <c r="CT26" s="8" t="s">
        <v>82</v>
      </c>
      <c r="CU26" s="8" t="s">
        <v>90</v>
      </c>
      <c r="CV26" s="8" t="s">
        <v>94</v>
      </c>
      <c r="CW26" s="8"/>
      <c r="CX26" s="8"/>
      <c r="CY26" s="8"/>
      <c r="CZ26" s="8" t="s">
        <v>91</v>
      </c>
      <c r="DA26" s="11"/>
      <c r="DB26" s="11"/>
      <c r="DC26" s="33">
        <f t="shared" si="22"/>
        <v>0</v>
      </c>
      <c r="DD26" s="33">
        <f t="shared" si="23"/>
        <v>2</v>
      </c>
      <c r="DE26" s="33">
        <f t="shared" si="24"/>
        <v>4</v>
      </c>
      <c r="DF26" s="33">
        <f t="shared" si="25"/>
        <v>4</v>
      </c>
      <c r="DG26" s="33">
        <f t="shared" si="26"/>
        <v>0</v>
      </c>
      <c r="DH26" s="33">
        <f t="shared" si="27"/>
        <v>0</v>
      </c>
      <c r="DI26" s="33">
        <f t="shared" si="28"/>
        <v>0</v>
      </c>
      <c r="DJ26" s="33">
        <f t="shared" si="29"/>
        <v>0</v>
      </c>
      <c r="DK26" s="33">
        <f t="shared" si="30"/>
        <v>0</v>
      </c>
      <c r="DL26" s="33">
        <f t="shared" si="31"/>
        <v>0</v>
      </c>
      <c r="DM26" s="33">
        <f t="shared" si="32"/>
        <v>2</v>
      </c>
      <c r="DN26" s="33">
        <f t="shared" si="33"/>
        <v>1</v>
      </c>
      <c r="DO26" s="33">
        <f t="shared" si="34"/>
        <v>4</v>
      </c>
      <c r="DP26" s="33">
        <f t="shared" si="35"/>
        <v>0</v>
      </c>
      <c r="DQ26" s="33">
        <f t="shared" si="36"/>
        <v>0</v>
      </c>
      <c r="DR26" s="33">
        <f t="shared" si="37"/>
        <v>2</v>
      </c>
      <c r="DS26" s="33">
        <f t="shared" si="38"/>
        <v>0</v>
      </c>
      <c r="DT26" s="33">
        <f t="shared" si="39"/>
        <v>0</v>
      </c>
      <c r="DU26" s="33">
        <f t="shared" si="40"/>
        <v>0</v>
      </c>
      <c r="DV26" s="33">
        <f t="shared" si="41"/>
        <v>0</v>
      </c>
      <c r="DW26" s="33">
        <f t="shared" si="42"/>
        <v>0</v>
      </c>
      <c r="DX26" s="33">
        <f t="shared" si="43"/>
        <v>0</v>
      </c>
    </row>
    <row r="27" spans="1:128" ht="30.75" customHeight="1" x14ac:dyDescent="0.25">
      <c r="B27" s="23"/>
      <c r="D27" s="61" t="s">
        <v>80</v>
      </c>
      <c r="E27" s="7"/>
      <c r="F27" s="8"/>
      <c r="G27" s="8"/>
      <c r="H27" s="8"/>
      <c r="I27" s="8"/>
      <c r="J27" s="8"/>
      <c r="K27" s="8"/>
      <c r="L27" s="8"/>
      <c r="M27" s="8"/>
      <c r="N27" s="8" t="s">
        <v>90</v>
      </c>
      <c r="O27" s="8"/>
      <c r="P27" s="8"/>
      <c r="Q27" s="8" t="s">
        <v>92</v>
      </c>
      <c r="R27" s="8"/>
      <c r="S27" s="50" t="s">
        <v>91</v>
      </c>
      <c r="T27" s="8"/>
      <c r="U27" s="8"/>
      <c r="V27" s="45"/>
      <c r="W27" s="8"/>
      <c r="X27" s="8"/>
      <c r="Y27" s="8"/>
      <c r="Z27" s="8" t="s">
        <v>94</v>
      </c>
      <c r="AA27" s="8"/>
      <c r="AB27" s="8"/>
      <c r="AC27" s="8"/>
      <c r="AD27" s="8"/>
      <c r="AE27" s="26"/>
      <c r="AF27" s="8"/>
      <c r="AG27" s="8"/>
      <c r="AH27" s="8" t="s">
        <v>95</v>
      </c>
      <c r="AI27" s="8"/>
      <c r="AJ27" s="8"/>
      <c r="AK27" s="8"/>
      <c r="AL27" s="8"/>
      <c r="AM27" s="8"/>
      <c r="AN27" s="50"/>
      <c r="AO27" s="8"/>
      <c r="AP27" s="8" t="s">
        <v>82</v>
      </c>
      <c r="AQ27" s="8"/>
      <c r="AR27" s="8"/>
      <c r="AS27" s="8" t="s">
        <v>91</v>
      </c>
      <c r="AT27" s="8" t="s">
        <v>90</v>
      </c>
      <c r="AU27" s="8" t="s">
        <v>94</v>
      </c>
      <c r="AV27" s="8"/>
      <c r="AW27" s="8"/>
      <c r="AX27" s="50"/>
      <c r="AY27" s="8"/>
      <c r="AZ27" s="8" t="s">
        <v>84</v>
      </c>
      <c r="BA27" s="8"/>
      <c r="BB27" s="8"/>
      <c r="BC27" s="8"/>
      <c r="BD27" s="8"/>
      <c r="BE27" s="8"/>
      <c r="BF27" s="8" t="s">
        <v>94</v>
      </c>
      <c r="BG27" s="8"/>
      <c r="BH27" s="8"/>
      <c r="BI27" s="8"/>
      <c r="BJ27" s="8"/>
      <c r="BK27" s="8"/>
      <c r="BL27" s="8"/>
      <c r="BM27" s="8"/>
      <c r="BN27" s="8" t="s">
        <v>84</v>
      </c>
      <c r="BO27" s="8"/>
      <c r="BP27" s="8"/>
      <c r="BQ27" s="8"/>
      <c r="BR27" s="8"/>
      <c r="BS27" s="8"/>
      <c r="BT27" s="8"/>
      <c r="BU27" s="8"/>
      <c r="BV27" s="50"/>
      <c r="BW27" s="8" t="s">
        <v>90</v>
      </c>
      <c r="BX27" s="8"/>
      <c r="BY27" s="8"/>
      <c r="BZ27" s="8"/>
      <c r="CA27" s="8"/>
      <c r="CB27" s="8"/>
      <c r="CC27" s="8"/>
      <c r="CD27" s="8"/>
      <c r="CE27" s="8"/>
      <c r="CF27" s="50"/>
      <c r="CG27" s="8"/>
      <c r="CH27" s="8" t="s">
        <v>91</v>
      </c>
      <c r="CI27" s="8"/>
      <c r="CJ27" s="8"/>
      <c r="CK27" s="8"/>
      <c r="CL27" s="8"/>
      <c r="CM27" s="8"/>
      <c r="CN27" s="8"/>
      <c r="CO27" s="8"/>
      <c r="CP27" s="8"/>
      <c r="CQ27" s="8" t="s">
        <v>92</v>
      </c>
      <c r="CR27" s="8"/>
      <c r="CS27" s="8"/>
      <c r="CT27" s="8" t="s">
        <v>90</v>
      </c>
      <c r="CU27" s="8" t="s">
        <v>82</v>
      </c>
      <c r="CV27" s="8"/>
      <c r="CW27" s="8" t="s">
        <v>94</v>
      </c>
      <c r="CX27" s="8"/>
      <c r="CY27" s="8"/>
      <c r="CZ27" s="8" t="s">
        <v>91</v>
      </c>
      <c r="DA27" s="8"/>
      <c r="DB27" s="8"/>
      <c r="DC27" s="33">
        <f t="shared" si="22"/>
        <v>0</v>
      </c>
      <c r="DD27" s="33">
        <f t="shared" si="23"/>
        <v>2</v>
      </c>
      <c r="DE27" s="33">
        <f t="shared" si="24"/>
        <v>4</v>
      </c>
      <c r="DF27" s="33">
        <f t="shared" si="25"/>
        <v>4</v>
      </c>
      <c r="DG27" s="33">
        <f t="shared" si="26"/>
        <v>0</v>
      </c>
      <c r="DH27" s="33">
        <f t="shared" si="27"/>
        <v>0</v>
      </c>
      <c r="DI27" s="33">
        <f t="shared" si="28"/>
        <v>0</v>
      </c>
      <c r="DJ27" s="33">
        <f t="shared" si="29"/>
        <v>0</v>
      </c>
      <c r="DK27" s="33">
        <f t="shared" si="30"/>
        <v>0</v>
      </c>
      <c r="DL27" s="33">
        <f t="shared" si="31"/>
        <v>0</v>
      </c>
      <c r="DM27" s="33">
        <f t="shared" si="32"/>
        <v>2</v>
      </c>
      <c r="DN27" s="33">
        <f t="shared" si="33"/>
        <v>1</v>
      </c>
      <c r="DO27" s="33">
        <f t="shared" si="34"/>
        <v>4</v>
      </c>
      <c r="DP27" s="33">
        <f t="shared" si="35"/>
        <v>0</v>
      </c>
      <c r="DQ27" s="33">
        <f t="shared" si="36"/>
        <v>0</v>
      </c>
      <c r="DR27" s="33">
        <f t="shared" si="37"/>
        <v>2</v>
      </c>
      <c r="DS27" s="33">
        <f t="shared" si="38"/>
        <v>0</v>
      </c>
      <c r="DT27" s="33">
        <f t="shared" si="39"/>
        <v>0</v>
      </c>
      <c r="DU27" s="33">
        <f t="shared" si="40"/>
        <v>0</v>
      </c>
      <c r="DV27" s="33">
        <f t="shared" si="41"/>
        <v>0</v>
      </c>
      <c r="DW27" s="33">
        <f t="shared" si="42"/>
        <v>0</v>
      </c>
      <c r="DX27" s="33">
        <f t="shared" si="43"/>
        <v>0</v>
      </c>
    </row>
    <row r="28" spans="1:128" ht="15.75" customHeight="1" x14ac:dyDescent="0.25">
      <c r="B28" s="23"/>
      <c r="D28" s="39" t="s">
        <v>51</v>
      </c>
      <c r="E28" s="8"/>
      <c r="F28" s="8"/>
      <c r="G28" s="8"/>
      <c r="H28" s="8"/>
      <c r="I28" s="8"/>
      <c r="J28" s="8"/>
      <c r="K28" s="8"/>
      <c r="L28" s="8"/>
      <c r="M28" s="8"/>
      <c r="N28" s="8" t="s">
        <v>94</v>
      </c>
      <c r="O28" s="8"/>
      <c r="P28" s="8"/>
      <c r="Q28" s="8"/>
      <c r="R28" s="8"/>
      <c r="S28" s="8"/>
      <c r="T28" s="8"/>
      <c r="U28" s="8"/>
      <c r="V28" s="8" t="s">
        <v>81</v>
      </c>
      <c r="W28" s="8"/>
      <c r="X28" s="8"/>
      <c r="Y28" s="8"/>
      <c r="Z28" s="8"/>
      <c r="AA28" s="8"/>
      <c r="AB28" s="8" t="s">
        <v>92</v>
      </c>
      <c r="AC28" s="8"/>
      <c r="AD28" s="8"/>
      <c r="AE28" s="8"/>
      <c r="AF28" s="8"/>
      <c r="AG28" s="8"/>
      <c r="AH28" s="8" t="s">
        <v>94</v>
      </c>
      <c r="AI28" s="8"/>
      <c r="AJ28" s="8"/>
      <c r="AK28" s="8"/>
      <c r="AL28" s="8"/>
      <c r="AM28" s="8"/>
      <c r="AN28" s="8"/>
      <c r="AO28" s="8" t="s">
        <v>81</v>
      </c>
      <c r="AP28" s="8"/>
      <c r="AQ28" s="8"/>
      <c r="AR28" s="8"/>
      <c r="AS28" s="8"/>
      <c r="AT28" s="8"/>
      <c r="AU28" s="8"/>
      <c r="AV28" s="8"/>
      <c r="AW28" s="8"/>
      <c r="AX28" s="8"/>
      <c r="AY28" s="8" t="s">
        <v>82</v>
      </c>
      <c r="AZ28" s="8"/>
      <c r="BA28" s="28"/>
      <c r="BB28" s="28"/>
      <c r="BC28" s="8"/>
      <c r="BD28" s="8"/>
      <c r="BE28" s="8" t="s">
        <v>84</v>
      </c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 t="s">
        <v>81</v>
      </c>
      <c r="BQ28" s="8" t="s">
        <v>94</v>
      </c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 t="s">
        <v>81</v>
      </c>
      <c r="CJ28" s="8"/>
      <c r="CK28" s="8" t="s">
        <v>95</v>
      </c>
      <c r="CL28" s="8"/>
      <c r="CM28" s="8"/>
      <c r="CN28" s="8" t="s">
        <v>82</v>
      </c>
      <c r="CO28" s="8"/>
      <c r="CP28" s="8" t="s">
        <v>81</v>
      </c>
      <c r="CQ28" s="8"/>
      <c r="CR28" s="8"/>
      <c r="CS28" s="8" t="s">
        <v>94</v>
      </c>
      <c r="CT28" s="8"/>
      <c r="CU28" s="8"/>
      <c r="CV28" s="8"/>
      <c r="CW28" s="8"/>
      <c r="CX28" s="8"/>
      <c r="CY28" s="8" t="s">
        <v>81</v>
      </c>
      <c r="CZ28" s="8" t="s">
        <v>92</v>
      </c>
      <c r="DA28" s="8"/>
      <c r="DB28" s="8" t="s">
        <v>81</v>
      </c>
      <c r="DC28" s="33">
        <f t="shared" si="22"/>
        <v>7</v>
      </c>
      <c r="DD28" s="33">
        <f t="shared" si="23"/>
        <v>2</v>
      </c>
      <c r="DE28" s="33">
        <f t="shared" si="24"/>
        <v>0</v>
      </c>
      <c r="DF28" s="33">
        <f t="shared" si="25"/>
        <v>0</v>
      </c>
      <c r="DG28" s="33">
        <f t="shared" si="26"/>
        <v>0</v>
      </c>
      <c r="DH28" s="33">
        <f t="shared" si="27"/>
        <v>0</v>
      </c>
      <c r="DI28" s="33">
        <f t="shared" si="28"/>
        <v>0</v>
      </c>
      <c r="DJ28" s="33">
        <f t="shared" si="29"/>
        <v>0</v>
      </c>
      <c r="DK28" s="33">
        <f t="shared" si="30"/>
        <v>0</v>
      </c>
      <c r="DL28" s="33">
        <f t="shared" si="31"/>
        <v>0</v>
      </c>
      <c r="DM28" s="33">
        <f t="shared" si="32"/>
        <v>2</v>
      </c>
      <c r="DN28" s="33">
        <f t="shared" si="33"/>
        <v>1</v>
      </c>
      <c r="DO28" s="33">
        <f t="shared" si="34"/>
        <v>4</v>
      </c>
      <c r="DP28" s="33">
        <f t="shared" si="35"/>
        <v>0</v>
      </c>
      <c r="DQ28" s="33">
        <f t="shared" si="36"/>
        <v>0</v>
      </c>
      <c r="DR28" s="33">
        <f t="shared" si="37"/>
        <v>1</v>
      </c>
      <c r="DS28" s="33">
        <f t="shared" si="38"/>
        <v>0</v>
      </c>
      <c r="DT28" s="33">
        <f t="shared" si="39"/>
        <v>0</v>
      </c>
      <c r="DU28" s="33">
        <f t="shared" si="40"/>
        <v>0</v>
      </c>
      <c r="DV28" s="33">
        <f t="shared" si="41"/>
        <v>0</v>
      </c>
      <c r="DW28" s="33">
        <f t="shared" si="42"/>
        <v>0</v>
      </c>
      <c r="DX28" s="33">
        <f t="shared" si="43"/>
        <v>0</v>
      </c>
    </row>
    <row r="29" spans="1:128" ht="25.15" customHeight="1" x14ac:dyDescent="0.25">
      <c r="A29" s="3"/>
      <c r="B29" s="23"/>
      <c r="D29" s="40" t="s">
        <v>52</v>
      </c>
      <c r="E29" s="8"/>
      <c r="F29" s="8"/>
      <c r="G29" s="8"/>
      <c r="H29" s="8" t="s">
        <v>81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 t="s">
        <v>81</v>
      </c>
      <c r="T29" s="8"/>
      <c r="U29" s="8"/>
      <c r="V29" s="8"/>
      <c r="W29" s="8" t="s">
        <v>92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 t="s">
        <v>94</v>
      </c>
      <c r="AK29" s="8"/>
      <c r="AL29" s="8"/>
      <c r="AM29" s="8"/>
      <c r="AN29" s="8"/>
      <c r="AO29" s="8"/>
      <c r="AP29" s="8" t="s">
        <v>82</v>
      </c>
      <c r="AQ29" s="8"/>
      <c r="AR29" s="8"/>
      <c r="AS29" s="8"/>
      <c r="AT29" s="8" t="s">
        <v>95</v>
      </c>
      <c r="AU29" s="8"/>
      <c r="AV29" s="10"/>
      <c r="AX29" s="10" t="s">
        <v>99</v>
      </c>
      <c r="AY29" s="8"/>
      <c r="AZ29" s="48" t="s">
        <v>103</v>
      </c>
      <c r="BA29" s="30"/>
      <c r="BB29" s="10"/>
      <c r="BC29" s="44" t="s">
        <v>93</v>
      </c>
      <c r="BD29" s="8"/>
      <c r="BE29" s="10" t="s">
        <v>98</v>
      </c>
      <c r="BF29" s="10"/>
      <c r="BG29" s="10"/>
      <c r="BH29" s="11"/>
      <c r="BI29" s="63" t="s">
        <v>96</v>
      </c>
      <c r="BJ29" s="8" t="s">
        <v>82</v>
      </c>
      <c r="BK29" s="8"/>
      <c r="BL29" s="8" t="s">
        <v>81</v>
      </c>
      <c r="BM29" s="8"/>
      <c r="BN29" s="8" t="s">
        <v>81</v>
      </c>
      <c r="BO29" s="8"/>
      <c r="BP29" s="8"/>
      <c r="BQ29" s="8"/>
      <c r="BR29" s="8"/>
      <c r="BS29" s="8"/>
      <c r="BT29" s="8"/>
      <c r="BU29" s="8" t="s">
        <v>94</v>
      </c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 t="s">
        <v>82</v>
      </c>
      <c r="CH29" s="8"/>
      <c r="CI29" s="8"/>
      <c r="CJ29" s="8"/>
      <c r="CK29" s="8"/>
      <c r="CL29" s="8"/>
      <c r="CM29" s="8"/>
      <c r="CN29" s="8"/>
      <c r="CO29" s="8" t="s">
        <v>92</v>
      </c>
      <c r="CP29" s="8"/>
      <c r="CQ29" s="8"/>
      <c r="CR29" s="8"/>
      <c r="CS29" s="8" t="s">
        <v>81</v>
      </c>
      <c r="CT29" s="8"/>
      <c r="CU29" s="8" t="s">
        <v>82</v>
      </c>
      <c r="CV29" s="8" t="s">
        <v>81</v>
      </c>
      <c r="CW29" s="8"/>
      <c r="CX29" s="8"/>
      <c r="CY29" s="8"/>
      <c r="CZ29" s="8"/>
      <c r="DA29" s="8"/>
      <c r="DB29" s="8"/>
      <c r="DC29" s="33">
        <f t="shared" si="22"/>
        <v>6</v>
      </c>
      <c r="DD29" s="33">
        <f t="shared" si="23"/>
        <v>4</v>
      </c>
      <c r="DE29" s="33">
        <f t="shared" si="24"/>
        <v>0</v>
      </c>
      <c r="DF29" s="33">
        <f t="shared" si="25"/>
        <v>0</v>
      </c>
      <c r="DG29" s="33">
        <f t="shared" si="26"/>
        <v>0</v>
      </c>
      <c r="DH29" s="33">
        <f t="shared" si="27"/>
        <v>0</v>
      </c>
      <c r="DI29" s="33">
        <f t="shared" si="28"/>
        <v>0</v>
      </c>
      <c r="DJ29" s="33">
        <f t="shared" si="29"/>
        <v>0</v>
      </c>
      <c r="DK29" s="33">
        <f t="shared" si="30"/>
        <v>0</v>
      </c>
      <c r="DL29" s="33">
        <f t="shared" si="31"/>
        <v>0</v>
      </c>
      <c r="DM29" s="33">
        <f t="shared" si="32"/>
        <v>2</v>
      </c>
      <c r="DN29" s="33">
        <f t="shared" si="33"/>
        <v>1</v>
      </c>
      <c r="DO29" s="33">
        <f t="shared" si="34"/>
        <v>2</v>
      </c>
      <c r="DP29" s="33">
        <f t="shared" si="35"/>
        <v>0</v>
      </c>
      <c r="DQ29" s="33">
        <f t="shared" si="36"/>
        <v>0</v>
      </c>
      <c r="DR29" s="33">
        <f t="shared" si="37"/>
        <v>0</v>
      </c>
      <c r="DS29" s="33">
        <f t="shared" si="38"/>
        <v>0</v>
      </c>
      <c r="DT29" s="33">
        <f t="shared" si="39"/>
        <v>0</v>
      </c>
      <c r="DU29" s="33">
        <f t="shared" si="40"/>
        <v>0</v>
      </c>
      <c r="DV29" s="33">
        <f t="shared" si="41"/>
        <v>0</v>
      </c>
      <c r="DW29" s="33">
        <f t="shared" si="42"/>
        <v>0</v>
      </c>
      <c r="DX29" s="33">
        <f t="shared" si="43"/>
        <v>0</v>
      </c>
    </row>
    <row r="30" spans="1:128" ht="15.75" customHeight="1" x14ac:dyDescent="0.25">
      <c r="A30" s="3"/>
      <c r="B30" s="23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7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49"/>
      <c r="BB30" s="49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O30" s="35"/>
      <c r="DP30" s="35"/>
      <c r="DQ30" s="35"/>
      <c r="DR30" s="36"/>
      <c r="DS30" s="36"/>
      <c r="DT30" s="36"/>
      <c r="DU30" s="36"/>
      <c r="DV30" s="36"/>
      <c r="DW30" s="37"/>
    </row>
    <row r="31" spans="1:128" s="13" customFormat="1" ht="16.149999999999999" customHeight="1" x14ac:dyDescent="0.2">
      <c r="B31" s="24"/>
      <c r="D31" s="32"/>
      <c r="E31" s="69" t="s">
        <v>72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70"/>
      <c r="X31" s="70"/>
      <c r="Y31" s="18"/>
      <c r="Z31" s="46"/>
      <c r="AA31" s="19"/>
      <c r="AB31" s="19"/>
      <c r="AC31" s="19" t="s">
        <v>73</v>
      </c>
      <c r="AD31" s="19"/>
      <c r="AE31" s="19"/>
      <c r="AF31" s="19"/>
      <c r="AG31" s="19"/>
      <c r="AH31" s="19"/>
      <c r="AI31" s="19"/>
      <c r="AJ31" s="19"/>
      <c r="AK31" s="19"/>
      <c r="AL31" s="46"/>
      <c r="AM31" s="19"/>
      <c r="AN31" s="71"/>
      <c r="AO31" s="71"/>
      <c r="AP31" s="71"/>
      <c r="AQ31" s="71"/>
      <c r="AR31" s="71"/>
      <c r="AS31" s="71"/>
      <c r="AT31" s="71"/>
      <c r="AU31" s="71"/>
      <c r="AV31" s="72" t="s">
        <v>74</v>
      </c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7" t="s">
        <v>75</v>
      </c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3" t="s">
        <v>76</v>
      </c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5"/>
      <c r="DP31" s="35"/>
      <c r="DQ31" s="35"/>
      <c r="DR31" s="36"/>
      <c r="DS31" s="36"/>
      <c r="DT31" s="36"/>
      <c r="DU31" s="35"/>
      <c r="DV31" s="36"/>
      <c r="DW31" s="35"/>
    </row>
    <row r="32" spans="1:128" ht="28.9" customHeight="1" x14ac:dyDescent="0.25">
      <c r="A32" s="42" t="s">
        <v>69</v>
      </c>
      <c r="DV32" s="32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</sheetData>
  <sortState ref="A2:B25">
    <sortCondition ref="A2:A25"/>
  </sortState>
  <mergeCells count="12">
    <mergeCell ref="A1:B1"/>
    <mergeCell ref="AV1:BL1"/>
    <mergeCell ref="DC1:DX1"/>
    <mergeCell ref="E31:X31"/>
    <mergeCell ref="AN31:AU31"/>
    <mergeCell ref="AV31:BL31"/>
    <mergeCell ref="CM31:DB31"/>
    <mergeCell ref="E1:X1"/>
    <mergeCell ref="AN1:AU1"/>
    <mergeCell ref="CM1:DB1"/>
    <mergeCell ref="BM1:CL1"/>
    <mergeCell ref="BM31:CL31"/>
  </mergeCells>
  <pageMargins left="0.7" right="0.7" top="1.1437499999999998" bottom="1.1437499999999998" header="0.75" footer="0.75"/>
  <pageSetup paperSize="9" scale="4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mamamonte</dc:creator>
  <cp:lastModifiedBy>olaolaola202201@outlook.com</cp:lastModifiedBy>
  <cp:lastPrinted>2022-09-13T08:29:46Z</cp:lastPrinted>
  <dcterms:created xsi:type="dcterms:W3CDTF">2021-09-20T17:47:09Z</dcterms:created>
  <dcterms:modified xsi:type="dcterms:W3CDTF">2024-01-14T09:00:56Z</dcterms:modified>
</cp:coreProperties>
</file>